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127-220V" sheetId="1" r:id="rId1"/>
    <sheet name="220-380V" sheetId="2" r:id="rId2"/>
  </sheets>
  <definedNames>
    <definedName name="_xlnm.Print_Titles" localSheetId="0">'127-220V'!$1:$11</definedName>
    <definedName name="_xlnm.Print_Titles" localSheetId="1">'220-380V'!$1:$11</definedName>
  </definedNames>
  <calcPr fullCalcOnLoad="1"/>
</workbook>
</file>

<file path=xl/sharedStrings.xml><?xml version="1.0" encoding="utf-8"?>
<sst xmlns="http://schemas.openxmlformats.org/spreadsheetml/2006/main" count="1812" uniqueCount="688">
  <si>
    <t>Tubo de PVC Série Reforçada 40mm, fornec. e instalação, inclusive conexões</t>
  </si>
  <si>
    <t>Tubo de PVC Série Reforçada 50mm, fornec. e instalação, inclusive conexões</t>
  </si>
  <si>
    <t xml:space="preserve">Tubo de PVC Série Reforçada 75mm, fornec. e instalação, inclusive conexões </t>
  </si>
  <si>
    <t>Porta sabonete liquido fornecimento e instalação</t>
  </si>
  <si>
    <t>Concreto armado, conforme projeto</t>
  </si>
  <si>
    <t>Concreto armado - para pilares (fck25MPa), incluindo preparo, lançamento, adensamento e cura. Inclusive formas para reutilização 2x, conforme projeto</t>
  </si>
  <si>
    <t>Concreto armado - para vigas (fck25MPa), incluindo preparo, lançamento, adensamento e cura. Inclusive formas para reutilização 2x, conforme projeto</t>
  </si>
  <si>
    <t>Concreto armado - para lajes (fck25MPa), incluindo preparo, lançamento, adensamento e cura. Inclusive formas para reutilização 2x, conforme projeto</t>
  </si>
  <si>
    <t>Bancada em granito cinza andorinha - espessura 2cm, conforme projeto</t>
  </si>
  <si>
    <t>Bloco 110 para rack 19” 100 pares</t>
  </si>
  <si>
    <t>#1,5 mm²</t>
  </si>
  <si>
    <t>#2,5 mm²</t>
  </si>
  <si>
    <t>#4 mm²</t>
  </si>
  <si>
    <t>#6 mm²</t>
  </si>
  <si>
    <t>#10 mm²</t>
  </si>
  <si>
    <t>#16 mm²</t>
  </si>
  <si>
    <t>#25 mm²</t>
  </si>
  <si>
    <t>#35 mm²</t>
  </si>
  <si>
    <t>#70 mm²</t>
  </si>
  <si>
    <t>#120 mm²</t>
  </si>
  <si>
    <t>Eletroduto PVC flexível, Ø16mm (DN 3/8"), inclusive curvas</t>
  </si>
  <si>
    <t>Eletroduto PVC flexível corrugado reforçado, Ø20mm (DN 1/2"), inclusive curvas</t>
  </si>
  <si>
    <t>Eletroduto PVC flexível corrugado reforçado, Ø25mm (DN 3/4"), inclusive curvas</t>
  </si>
  <si>
    <t>Eletroduto ,Ø31mm (DN 1"), inclusive curvas</t>
  </si>
  <si>
    <t>Eletroduto, Ø41mm (DN 1.1/4"), inclusive curvas</t>
  </si>
  <si>
    <t>Eletroduto Ø47mm (DN 1.1/2"), inclusive curvas</t>
  </si>
  <si>
    <t>Eletroduto  Ø59 mm (DN 2"), inclusive curvas</t>
  </si>
  <si>
    <t>Eletroduto  Ø75 mm (DN 2.1/2"), inclusive curvas</t>
  </si>
  <si>
    <t>Prateleira em granito cinza andorinha - espessura 2cm, conforme projeto</t>
  </si>
  <si>
    <t>Concreto armado - para sapatas inclusive arranque dos pilares - (fck=25MPa), incluindo preparo, lançamento, adensamento e cura. Inclusive formas para reutilização 2x, conforme projeto.</t>
  </si>
  <si>
    <t>Concreto armado - para vigas baldrames (fck25MPa), incluindo preparo, lançamento, adensamento e cura. Inclusive formas para reutilização 2x, conforme projeto.</t>
  </si>
  <si>
    <t>Concreto armado - para pilares - (fck=25MPa), incluindo preparo, lançamento, adensamento e cura. Inclusive formas para reutilização 2x, conforme projeto.</t>
  </si>
  <si>
    <t>Concreto armado - para Vigas nível 3,15 m - (fck=25MPa), incluindo preparo, lançamento, adensamento e cura. Inclusive formas para reutilização 2x, conforme projeto.</t>
  </si>
  <si>
    <t>Laje pré-moldada para cobertura, intereixo 38cm, h=12cm, elemento de enchimento em bloco cerâmico, capeamento de 4cm, inclusive armadura, escoramento, material e mão-de-obra, conforme projeto.</t>
  </si>
  <si>
    <t>Verga pré-moldada em concreto armado fck 15Mpa - 10x10cm, conforme projeto.</t>
  </si>
  <si>
    <t xml:space="preserve">Porta de Madeira - P01 - com ferragens, conforme projeto de esquadrias </t>
  </si>
  <si>
    <t xml:space="preserve">Porta de Madeira - P02 - com ferragens, conforme projeto de esquadrias </t>
  </si>
  <si>
    <t>Porta de Madeira - P03 - com ferragens, conforme projeto de esquadrias</t>
  </si>
  <si>
    <t>Porta de Madeira - P05 - com ferragens, conforme projeto de esquadrias</t>
  </si>
  <si>
    <t>Porta de Madeira - PM04B - com ferragens, conforme projeto de esquadrias</t>
  </si>
  <si>
    <t>Porta de Madeira - PM04C - com ferragens, conforme projeto de esquadrias</t>
  </si>
  <si>
    <t>Porta de Ferro - PF1 - com ferragens, conforme projeto de esquadrias</t>
  </si>
  <si>
    <t>Porta de Ferro - PF2 - com ferragens, conforme projeto de esquadrias</t>
  </si>
  <si>
    <t xml:space="preserve">Janela de Ferro EF-17-A - com ferragens, conforme projeto de esquadrias - Basculante - inclusive vidro 4mm </t>
  </si>
  <si>
    <t xml:space="preserve">Janela de Ferro EF-17-B - com ferragens, conforme projeto de esquadrias - Basculante- inclusive vidro 4mm </t>
  </si>
  <si>
    <t xml:space="preserve">Janela de Ferro EF-19 - com ferragens, conforme projeto de esquadrias - Corrediça- inclusive vidro 4mm </t>
  </si>
  <si>
    <t xml:space="preserve">Janela de Ferro EF-28 - com ferragens, conforme projeto de esquadrias - Corrediça- inclusive vidro 4mm </t>
  </si>
  <si>
    <t xml:space="preserve">Janela de Ferro EF-31 - com ferragens, conforme projeto de esquadrias - Corrediça- inclusive vidro 4mm </t>
  </si>
  <si>
    <t>Janela de Ferro EF-32 - com ferragens, conforme projeto de esquadrias - Basculante- inclusive vidro 4mm</t>
  </si>
  <si>
    <t>Estrutura metálica com vidro fixo 8 mm</t>
  </si>
  <si>
    <t>Piso de alta resistência em massa granilítica, inclusive polimento e enceramento</t>
  </si>
  <si>
    <t>Lastro de areia para o playground</t>
  </si>
  <si>
    <t xml:space="preserve">Revestimento cerâmico de paredes PEI III - cerâmica 20 x 20 cm - incl. rejunte - conforme projeto </t>
  </si>
  <si>
    <t>Revestimento cerâmico de paredes PEI III - cerâmica 10 x 10 cm - incl. rejunte - conforme projeto</t>
  </si>
  <si>
    <t xml:space="preserve">Piso cerâmico esmaltado PEI IV - 20 x 20 cm - incl. rejunte - conforme projeto </t>
  </si>
  <si>
    <t>EQUIPAMENTOS PASSIVOS</t>
  </si>
  <si>
    <t>Tomada universal, circular, 2P+T, 15A/250v, cor preta, completa</t>
  </si>
  <si>
    <t>Tomada universal, circular, 3P, 20A/250v, cor preta, completa</t>
  </si>
  <si>
    <t>Interruptor simples 10 A, completa</t>
  </si>
  <si>
    <t>Interruptor duas seções 10A por seção, completa</t>
  </si>
  <si>
    <t>Interruptor com dimmer, completa</t>
  </si>
  <si>
    <t xml:space="preserve">Luminárias 2x40 W completa </t>
  </si>
  <si>
    <t xml:space="preserve">Luminárias 2x20 W completa </t>
  </si>
  <si>
    <t>Luminárias 2x40 W completa</t>
  </si>
  <si>
    <t>Luminárias 2x20 W completa</t>
  </si>
  <si>
    <t>Eletroduto  Ø100mm, inclusive curvas</t>
  </si>
  <si>
    <t>Eletroduto  Ø59mm, inclusive curvas</t>
  </si>
  <si>
    <t>Cabo par trançado não blindado (UTP)-4 pares 24 AWG,100 Ohms-Categoria 6</t>
  </si>
  <si>
    <t>Calha em chapa de aço galvanizado nr. 24 desenvolvimento 33 cm</t>
  </si>
  <si>
    <t>Impermeabilização de calhas de concreto com mastique betuminoso a frio</t>
  </si>
  <si>
    <t xml:space="preserve">Reboco tipo paulista para lajes - espessura 2,0 cm </t>
  </si>
  <si>
    <t xml:space="preserve">Reboco tipo paulista para paredes internas e externas  - espessura 2,0 cm </t>
  </si>
  <si>
    <t>Piso de cimento desempenado com juntas de dilatação</t>
  </si>
  <si>
    <t>10.8</t>
  </si>
  <si>
    <t>Blocos de argamassa armada prefabricados 50 x 50 cm</t>
  </si>
  <si>
    <t>10.9</t>
  </si>
  <si>
    <t>Piso de pedra rolada</t>
  </si>
  <si>
    <t>Blocrete intertravado de concreto</t>
  </si>
  <si>
    <t>6.4</t>
  </si>
  <si>
    <t>FECHAMENTO DE MEIA-PAREDE (CRECHE I)</t>
  </si>
  <si>
    <t>6.4.1</t>
  </si>
  <si>
    <t>Roda meio em madeira (largura=10cm)</t>
  </si>
  <si>
    <t>11.4</t>
  </si>
  <si>
    <t xml:space="preserve">Rodapé em massa granilítica h=10 cm </t>
  </si>
  <si>
    <t>Pintura em esmalte sintético 02 demãos em esquadrias de madeira</t>
  </si>
  <si>
    <t>Subtotal item 21.0</t>
  </si>
  <si>
    <t>Limpeza final da obra</t>
  </si>
  <si>
    <t>21.1.1</t>
  </si>
  <si>
    <t>SERVIÇOS FINAIS</t>
  </si>
  <si>
    <t>21.0</t>
  </si>
  <si>
    <t>Subtotal item 20.0</t>
  </si>
  <si>
    <t>20.1.2</t>
  </si>
  <si>
    <t>Grama - fornecimento e plantio (inclusive camada de terra vegetal - 3,0 cm)</t>
  </si>
  <si>
    <t>20.1.1</t>
  </si>
  <si>
    <t>SERVIÇOS DIVERSOS</t>
  </si>
  <si>
    <t>20.0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</si>
  <si>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</si>
  <si>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</si>
  <si>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</si>
  <si>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</si>
  <si>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</si>
  <si>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</si>
  <si>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</si>
  <si>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</si>
  <si>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</si>
  <si>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</si>
  <si>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</si>
  <si>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</si>
  <si>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</si>
  <si>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</si>
  <si>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</si>
  <si>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</si>
  <si>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</si>
  <si>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ILUMINAÇÃO E TOMADAS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</si>
  <si>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</si>
  <si>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</si>
  <si>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</si>
  <si>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</si>
  <si>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</si>
  <si>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</si>
  <si>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</si>
  <si>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</si>
  <si>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</si>
  <si>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</si>
  <si>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</si>
  <si>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</si>
  <si>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13.5.1</t>
  </si>
  <si>
    <t>13.5.1.1</t>
  </si>
  <si>
    <t>13.5.1.2</t>
  </si>
  <si>
    <t>13.5.1.3</t>
  </si>
  <si>
    <t>13.5.1.4</t>
  </si>
  <si>
    <t>13.5.1.5</t>
  </si>
  <si>
    <t>13.5.1.6</t>
  </si>
  <si>
    <t>13.5.1.7</t>
  </si>
  <si>
    <t>13.5.1.8</t>
  </si>
  <si>
    <t>13.5.2</t>
  </si>
  <si>
    <t>13.5.2.1</t>
  </si>
  <si>
    <t>13.5.2.2</t>
  </si>
  <si>
    <t>13.5.2.3</t>
  </si>
  <si>
    <t>13.5.3</t>
  </si>
  <si>
    <t>13.5.3.1</t>
  </si>
  <si>
    <t>13.5.3.2</t>
  </si>
  <si>
    <t>13.5.3.3</t>
  </si>
  <si>
    <t>13.5.3.4</t>
  </si>
  <si>
    <t>13.5.4</t>
  </si>
  <si>
    <t>13.5.4.1</t>
  </si>
  <si>
    <t>13.5.4.2</t>
  </si>
  <si>
    <t>13.5.5</t>
  </si>
  <si>
    <t>13.5.5.1</t>
  </si>
  <si>
    <t>13.5.5.2</t>
  </si>
  <si>
    <t>13.5.5.3</t>
  </si>
  <si>
    <t>13.5.5.4</t>
  </si>
  <si>
    <t>13.5.5.5</t>
  </si>
  <si>
    <t>13.5.6</t>
  </si>
  <si>
    <t>13.5.6.1</t>
  </si>
  <si>
    <t>13.5.6.2</t>
  </si>
  <si>
    <t>un.</t>
  </si>
  <si>
    <t>Pára-raios tipo Franklin em aço inox 3 pontas em haste de 3 m. x 1.1/2" tipo simples</t>
  </si>
  <si>
    <t xml:space="preserve">Condulete de inspeção c/ tampa em PVC 1" </t>
  </si>
  <si>
    <t>Conector de medição em bronze</t>
  </si>
  <si>
    <t>Isolador simples com chapa de encosto h=100 mm</t>
  </si>
  <si>
    <t>Isolador simples para quinas 90º com chapa de encosto h=100 mm</t>
  </si>
  <si>
    <t>Haste tipo coopperweld 5/8" x 3,00m.</t>
  </si>
  <si>
    <t>Cordoalha de cobre nu 50 mm2</t>
  </si>
  <si>
    <t>Caixa de inspeção, PVC de 12", com tampa de aço galvanizado,conforme detalhe no projeto</t>
  </si>
  <si>
    <t>Conector  de bronze para haste de 5/8" e cabo de 50 mm²</t>
  </si>
  <si>
    <t>Tela para equipotencialização em inox 300mm x 1,4mm para casa de gás</t>
  </si>
  <si>
    <t>SISTEMA DE PROTEÇÃO CONTRA DESCARGAS ATMOSFÉRICAS (SPDA)</t>
  </si>
  <si>
    <t>Fita de alumínio 7/8"x1/8"x 6m, instaladas conforme projeto</t>
  </si>
  <si>
    <t>Terminal aéreo de alumínio 7/8"x1/8"x600mm fixação com chapa de encosto horizontal</t>
  </si>
  <si>
    <t>Curva 90º em fita de alumínio 7/8" x 1/8"</t>
  </si>
  <si>
    <t>Abraçadeira tipo "U" simples 1"</t>
  </si>
  <si>
    <t>Eletroduto roscável pvc 1" x 3,0m.</t>
  </si>
  <si>
    <t>Cordoalha de cobre nu 35 mm2</t>
  </si>
  <si>
    <t>19.1.4</t>
  </si>
  <si>
    <t>19.2.2</t>
  </si>
  <si>
    <t>19.2.3</t>
  </si>
  <si>
    <t>19.2.4</t>
  </si>
  <si>
    <t>19.2.5</t>
  </si>
  <si>
    <t>19.2.6</t>
  </si>
  <si>
    <t>19.2.7</t>
  </si>
  <si>
    <t>19.3.5</t>
  </si>
  <si>
    <t>CAPTAÇÃO</t>
  </si>
  <si>
    <t>CONDUTORES DE DESCIDA</t>
  </si>
  <si>
    <t>ATERRAMENTO E EQUIPOTENCIALIZAÇÃO</t>
  </si>
  <si>
    <t>Custo TOTAL com BDI incluso</t>
  </si>
  <si>
    <t>18.0</t>
  </si>
  <si>
    <t>18.1</t>
  </si>
  <si>
    <t>18.1.1</t>
  </si>
  <si>
    <t>18.1.2</t>
  </si>
  <si>
    <t>18.2</t>
  </si>
  <si>
    <t>18.2.1</t>
  </si>
  <si>
    <t>Subtotal item 18.0</t>
  </si>
  <si>
    <t>CASTELO D'AGUA</t>
  </si>
  <si>
    <t>19.0</t>
  </si>
  <si>
    <t>19.1</t>
  </si>
  <si>
    <t>19.1.1</t>
  </si>
  <si>
    <t>19.1.2</t>
  </si>
  <si>
    <t>19.1.3</t>
  </si>
  <si>
    <t>19.2</t>
  </si>
  <si>
    <t>19.2.1</t>
  </si>
  <si>
    <t>19.3</t>
  </si>
  <si>
    <t>19.3.1</t>
  </si>
  <si>
    <t>19.3.2</t>
  </si>
  <si>
    <t>19.3.3</t>
  </si>
  <si>
    <t>19.3.4</t>
  </si>
  <si>
    <t>Subtotal item 19.0</t>
  </si>
  <si>
    <t>Ministério da Educação</t>
  </si>
  <si>
    <t xml:space="preserve">Planilha Orçamentária </t>
  </si>
  <si>
    <t>ITEM</t>
  </si>
  <si>
    <t>DESCRIÇÃO DOS SERVIÇOS</t>
  </si>
  <si>
    <t>UNID.</t>
  </si>
  <si>
    <t>QUANT.</t>
  </si>
  <si>
    <t>PR. UNIT.(R$)</t>
  </si>
  <si>
    <t>VALOR (R$)</t>
  </si>
  <si>
    <t xml:space="preserve">SERVIÇOS PRELIMINARES </t>
  </si>
  <si>
    <t>1.0</t>
  </si>
  <si>
    <t xml:space="preserve"> m²</t>
  </si>
  <si>
    <t>und</t>
  </si>
  <si>
    <t xml:space="preserve">Locação da obra (execução de gabarito) </t>
  </si>
  <si>
    <t>1.1</t>
  </si>
  <si>
    <t>1.2</t>
  </si>
  <si>
    <t>1.3</t>
  </si>
  <si>
    <t>1.4</t>
  </si>
  <si>
    <t>1.5</t>
  </si>
  <si>
    <t>Subtotal item 1.0</t>
  </si>
  <si>
    <t xml:space="preserve">Reaterro apiloado de vala com material da obra  </t>
  </si>
  <si>
    <t>m³</t>
  </si>
  <si>
    <t xml:space="preserve">Regularização e compactação do fundo de valas </t>
  </si>
  <si>
    <t xml:space="preserve">MOVIMENTO DE TERRAS </t>
  </si>
  <si>
    <t>2.0</t>
  </si>
  <si>
    <t>2.1</t>
  </si>
  <si>
    <t>2.2</t>
  </si>
  <si>
    <t>2.3</t>
  </si>
  <si>
    <t>2.4</t>
  </si>
  <si>
    <t>3.1.2</t>
  </si>
  <si>
    <t>3.2.2</t>
  </si>
  <si>
    <t>3.0</t>
  </si>
  <si>
    <t>CONCRETO ARMADO PARA FUNDAÇÕES - SAPATAS</t>
  </si>
  <si>
    <t xml:space="preserve">INFRA-ESTRUTURA: FUNDAÇÕES </t>
  </si>
  <si>
    <t>CONCRETO ARMADO PARA FUNDAÇÕES - VIGAS BALDRAMES</t>
  </si>
  <si>
    <t>m²</t>
  </si>
  <si>
    <t>Subtotal item 2.0</t>
  </si>
  <si>
    <t>Subtotal item 3.0</t>
  </si>
  <si>
    <t>3.1</t>
  </si>
  <si>
    <t>3.1.1</t>
  </si>
  <si>
    <t>3.2</t>
  </si>
  <si>
    <t>3.2.1</t>
  </si>
  <si>
    <t>4.1.1</t>
  </si>
  <si>
    <t>4.2.1</t>
  </si>
  <si>
    <t>4.4.1</t>
  </si>
  <si>
    <t>4.0</t>
  </si>
  <si>
    <t xml:space="preserve">SUPERESTRUTURA </t>
  </si>
  <si>
    <t>LAJE PRÉ-MOLDADA</t>
  </si>
  <si>
    <t>4.1</t>
  </si>
  <si>
    <t>4.2</t>
  </si>
  <si>
    <t>4.3</t>
  </si>
  <si>
    <t>4.3.1</t>
  </si>
  <si>
    <t>4.4</t>
  </si>
  <si>
    <t>Subtotal item 4.0</t>
  </si>
  <si>
    <t xml:space="preserve">PAREDES E PAINEIS </t>
  </si>
  <si>
    <t>5.0</t>
  </si>
  <si>
    <t>ELEMENTOS VAZADOS</t>
  </si>
  <si>
    <t>ALVENARIA DE VEDAÇÃO</t>
  </si>
  <si>
    <t>Divisória de banheiros e sanitários em granito com espessura de 2cm polido assentado com argamassa traço 1:4</t>
  </si>
  <si>
    <t>5.1</t>
  </si>
  <si>
    <t>5.1.1</t>
  </si>
  <si>
    <t>5.2</t>
  </si>
  <si>
    <t>5.2.1</t>
  </si>
  <si>
    <t>5.2.3</t>
  </si>
  <si>
    <t>Subtotal item 5.0</t>
  </si>
  <si>
    <t>6.0</t>
  </si>
  <si>
    <t xml:space="preserve">ESQUADRIAS </t>
  </si>
  <si>
    <t>PORTAS DE MADEIRA</t>
  </si>
  <si>
    <t>PORTAS DE FERRO</t>
  </si>
  <si>
    <t xml:space="preserve">Porta de Madeira - Banheiros e Sanitários completa inclusive targeta metálica </t>
  </si>
  <si>
    <t>6.1</t>
  </si>
  <si>
    <t>6.1.1</t>
  </si>
  <si>
    <t>6.1.2</t>
  </si>
  <si>
    <t>6.1.3</t>
  </si>
  <si>
    <t>6.1.4</t>
  </si>
  <si>
    <t>6.2</t>
  </si>
  <si>
    <t>6.2.1</t>
  </si>
  <si>
    <t>6.3</t>
  </si>
  <si>
    <t>6.3.1</t>
  </si>
  <si>
    <t>6.3.2</t>
  </si>
  <si>
    <t>6.3.3</t>
  </si>
  <si>
    <t>6.3.4</t>
  </si>
  <si>
    <t>6.3.5</t>
  </si>
  <si>
    <t>6.3.6</t>
  </si>
  <si>
    <t>Subtotal item 6.0</t>
  </si>
  <si>
    <t xml:space="preserve">COBERTURA </t>
  </si>
  <si>
    <t>7.0</t>
  </si>
  <si>
    <t xml:space="preserve">Estrutura de Madeira aparelhada com tesoura vão de 3,0 a 7,0 m para telha cerâmica </t>
  </si>
  <si>
    <t xml:space="preserve">Cumeeira com telha cerâmica emboçada com argamassa traço 1:2:8 </t>
  </si>
  <si>
    <t>7.1</t>
  </si>
  <si>
    <t>7.2</t>
  </si>
  <si>
    <t>7.3</t>
  </si>
  <si>
    <t>7.4</t>
  </si>
  <si>
    <t>m</t>
  </si>
  <si>
    <t>Subtotal item 7.0</t>
  </si>
  <si>
    <t>8.0</t>
  </si>
  <si>
    <t xml:space="preserve">IMPERMEABILIZAÇÀO </t>
  </si>
  <si>
    <t>8.1</t>
  </si>
  <si>
    <t>8.2</t>
  </si>
  <si>
    <t>Subtotal item 8.0</t>
  </si>
  <si>
    <t>9.0</t>
  </si>
  <si>
    <t>REVESTIMENTOS DE PAREDES</t>
  </si>
  <si>
    <t xml:space="preserve">Chapisco de aderência em paredes internas e externas </t>
  </si>
  <si>
    <t xml:space="preserve">Emboço para paredes internas e externas traço 1:5 - preparo manual - espessura 2,0 cm </t>
  </si>
  <si>
    <t>9.1</t>
  </si>
  <si>
    <t>9.2</t>
  </si>
  <si>
    <t>9.3</t>
  </si>
  <si>
    <t>9.4</t>
  </si>
  <si>
    <t>9.5</t>
  </si>
  <si>
    <t>9.6</t>
  </si>
  <si>
    <t>9.7</t>
  </si>
  <si>
    <t>Subtotal item 9.0</t>
  </si>
  <si>
    <t xml:space="preserve">PAVIMENTAÇÃO </t>
  </si>
  <si>
    <t>10.0</t>
  </si>
  <si>
    <t>10.1</t>
  </si>
  <si>
    <t>10.2</t>
  </si>
  <si>
    <t>10.3</t>
  </si>
  <si>
    <t>10.4</t>
  </si>
  <si>
    <t>10.5</t>
  </si>
  <si>
    <t>10.6</t>
  </si>
  <si>
    <t>10.7</t>
  </si>
  <si>
    <t xml:space="preserve">Camada impermeabilizadora e=5cm </t>
  </si>
  <si>
    <t xml:space="preserve">Camada regularizadora e=3cm </t>
  </si>
  <si>
    <t>Subtotal item 10.0</t>
  </si>
  <si>
    <t>11.0</t>
  </si>
  <si>
    <t xml:space="preserve">RODAPÉS E PEITORIS </t>
  </si>
  <si>
    <t>Peitoril em granito ( 2 x 18 ) cm</t>
  </si>
  <si>
    <t xml:space="preserve">Soleira em granito </t>
  </si>
  <si>
    <t>Subtotal item 11.0</t>
  </si>
  <si>
    <t>11.1</t>
  </si>
  <si>
    <t>11.2</t>
  </si>
  <si>
    <t>11.3</t>
  </si>
  <si>
    <t xml:space="preserve">PINTURA </t>
  </si>
  <si>
    <t>12.0</t>
  </si>
  <si>
    <t>Pintura em esmalte sintético 02 demãos em esquadrias de ferro</t>
  </si>
  <si>
    <t xml:space="preserve">Emassamento de paredes internas e externas com massa acrílica - 02 demãos </t>
  </si>
  <si>
    <t xml:space="preserve">Emassamento de lajes internas e externas com massa acrílica - 02 demãos </t>
  </si>
  <si>
    <t xml:space="preserve">Pintura em latex acrílico 02 demãos sobre paredes internas e externas </t>
  </si>
  <si>
    <t xml:space="preserve">Pintura em latex acrílico 02 demãos sobre lajes internas e externas </t>
  </si>
  <si>
    <t>12.1</t>
  </si>
  <si>
    <t>12.2</t>
  </si>
  <si>
    <t>12.3</t>
  </si>
  <si>
    <t>12.4</t>
  </si>
  <si>
    <t>12.5</t>
  </si>
  <si>
    <t>12.6</t>
  </si>
  <si>
    <t>Subtotal item 12.0</t>
  </si>
  <si>
    <t>13.0</t>
  </si>
  <si>
    <t>Subtotal item 13.0</t>
  </si>
  <si>
    <t xml:space="preserve">INSTALAÇÃO HIDRÁULICA </t>
  </si>
  <si>
    <t>14.0</t>
  </si>
  <si>
    <t>14.1</t>
  </si>
  <si>
    <t>14.1.1</t>
  </si>
  <si>
    <t>14.1.2</t>
  </si>
  <si>
    <t>14.1.3</t>
  </si>
  <si>
    <t>14.2</t>
  </si>
  <si>
    <t>14.2.1</t>
  </si>
  <si>
    <t>14.2.2</t>
  </si>
  <si>
    <t>Subtotal item 14.0</t>
  </si>
  <si>
    <t>14.2.3</t>
  </si>
  <si>
    <t xml:space="preserve">INSTALAÇÃO SANITÁRIA 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</si>
  <si>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</si>
  <si>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</si>
  <si>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</si>
  <si>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</si>
  <si>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</si>
  <si>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</si>
  <si>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</si>
  <si>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</si>
  <si>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</si>
  <si>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</si>
  <si>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Subtotal item 15.0</t>
  </si>
  <si>
    <t>16.1.2</t>
  </si>
  <si>
    <t>16.1.3</t>
  </si>
  <si>
    <t>16.2.1</t>
  </si>
  <si>
    <t>16.2.2</t>
  </si>
  <si>
    <t>16.2.3</t>
  </si>
  <si>
    <t>16.3.1</t>
  </si>
  <si>
    <t>16.3.2</t>
  </si>
  <si>
    <t>16.3.3</t>
  </si>
  <si>
    <t>16.0</t>
  </si>
  <si>
    <t xml:space="preserve">LOUÇAS E METAIS </t>
  </si>
  <si>
    <t xml:space="preserve">Barra de apoio em aluminio anodizado para deficientes físicos </t>
  </si>
  <si>
    <t>Chuveiro eletrico sendo chuveiro de plastico - 110 e 220 V</t>
  </si>
  <si>
    <t>16.1</t>
  </si>
  <si>
    <t>16.1.1</t>
  </si>
  <si>
    <t>16.1.4</t>
  </si>
  <si>
    <t>16.1.5</t>
  </si>
  <si>
    <t>16.1.6</t>
  </si>
  <si>
    <t>16.2</t>
  </si>
  <si>
    <t>16.2.4</t>
  </si>
  <si>
    <t>16.2.5</t>
  </si>
  <si>
    <t>16.2.6</t>
  </si>
  <si>
    <t>16.3</t>
  </si>
  <si>
    <t>16.3.4</t>
  </si>
  <si>
    <t>16.3.5</t>
  </si>
  <si>
    <t>Subtotal item 16.0</t>
  </si>
  <si>
    <t>17.0</t>
  </si>
  <si>
    <t>17.1</t>
  </si>
  <si>
    <t>17.2</t>
  </si>
  <si>
    <t>Subtotal item 17.0</t>
  </si>
  <si>
    <t>13.1</t>
  </si>
  <si>
    <t>unid</t>
  </si>
  <si>
    <t>13.2</t>
  </si>
  <si>
    <t>13.3</t>
  </si>
  <si>
    <t>13.4</t>
  </si>
  <si>
    <t>13.5</t>
  </si>
  <si>
    <t>JANELAS DE FERRO</t>
  </si>
  <si>
    <t xml:space="preserve">Cobertura em telha cerâmica tipo capa e canal </t>
  </si>
  <si>
    <t xml:space="preserve">Impermeabilização com tinta betuminosa em fundações, baldrames e muros de arrimo </t>
  </si>
  <si>
    <t>6.1.5</t>
  </si>
  <si>
    <t>6.1.6</t>
  </si>
  <si>
    <t>6.1.7</t>
  </si>
  <si>
    <t>Calha de piso em PVC DN 130, com grelha (solários)</t>
  </si>
  <si>
    <t>un</t>
  </si>
  <si>
    <t>Tampa de concreto Ø60cm para poço de visita</t>
  </si>
  <si>
    <t>Caixa de brita 40x40cm</t>
  </si>
  <si>
    <t>Grelha de ferro fundido 40x40cm, tipo leve, para caixa de ralo/brita</t>
  </si>
  <si>
    <t>Caixa de ralo em alvenaria com fundo em concreto, 40x40cm</t>
  </si>
  <si>
    <t>Tampa de concreto 60x60cm para caixa de inspeção</t>
  </si>
  <si>
    <t>Caixa de inspeção em alvenaria com fundo em concreto, 60x60cm</t>
  </si>
  <si>
    <t>Ralo hemisférico (formato abacaxi) de ferro fundido, Ø100mm</t>
  </si>
  <si>
    <t>ACESSÓRIOS</t>
  </si>
  <si>
    <t>TUBULAÇÕES E CONEXÕES DE PVC</t>
  </si>
  <si>
    <t>DRENAGEM DE ÁGUAS PLUVIAIS</t>
  </si>
  <si>
    <t>16.6</t>
  </si>
  <si>
    <t>14.3</t>
  </si>
  <si>
    <t>14.3.1</t>
  </si>
  <si>
    <t>14.3.1.1</t>
  </si>
  <si>
    <t>14.3.2</t>
  </si>
  <si>
    <t>14.3.1.2</t>
  </si>
  <si>
    <t>14.3.1.3</t>
  </si>
  <si>
    <t>CONCRETO ARMADO PARA PILARES</t>
  </si>
  <si>
    <t>CONCRETO ARMADO PARA VIGAS DE RESPALDO</t>
  </si>
  <si>
    <t>CONCRETO ARMADO PARA VERGAS</t>
  </si>
  <si>
    <t>Poço de visita em alvenaria, fundo em concreto, 110x110cm</t>
  </si>
  <si>
    <t>18.1.3</t>
  </si>
  <si>
    <t xml:space="preserve">Bucha de redução, FG roscável, diâmetro 1"x3/4" </t>
  </si>
  <si>
    <t>TUBULAÇÕES E CONEXÕES DE FERRO  GALVANIZADO</t>
  </si>
  <si>
    <t>Tampa de ferro fundido 60x60 cm - tipo leve</t>
  </si>
  <si>
    <t>Tampa de ferro fundido 30x30 cm - tipo leve</t>
  </si>
  <si>
    <t>Caixa em alvenaria 100x160 cm para bombas</t>
  </si>
  <si>
    <t>Caixa em alvenaria 30x30 cm - CRG e CTD</t>
  </si>
  <si>
    <t>Válvula de retenção com portinhola de bronze, 1"</t>
  </si>
  <si>
    <t>Tubo de descarga VDE, série normal, diâmetro 38 mm</t>
  </si>
  <si>
    <t>Torneira de bóia, diâmetro 25mm</t>
  </si>
  <si>
    <t>Caixa d'água pré-fabricada capacidade 10.000 litros</t>
  </si>
  <si>
    <t>Válvula de pé com crivo, 1.1/2"</t>
  </si>
  <si>
    <t>Válvula de descarga p/ vaso sanitário de 1.1/2"</t>
  </si>
  <si>
    <t>Registro de pressão com canopla p/ chuveiro, diâmetro 3/4"</t>
  </si>
  <si>
    <t>Registro de gaveta com canopla, diâmetro 3/4"</t>
  </si>
  <si>
    <t>Registro de gaveta com canopla, diâmetro 1.1/2"</t>
  </si>
  <si>
    <t>Registro de gaveta bruto, diâmetro 2.1/2"</t>
  </si>
  <si>
    <t>Registro de gaveta bruto, diâmetro 1.1/2"</t>
  </si>
  <si>
    <t>Registro de gaveta bruto, diâmetro 1.1/4"</t>
  </si>
  <si>
    <t>14.1.21</t>
  </si>
  <si>
    <t>Registro de gaveta bruto, diâmetro 1"</t>
  </si>
  <si>
    <t>14.1.20</t>
  </si>
  <si>
    <t>14.1.19</t>
  </si>
  <si>
    <t>14.1.18</t>
  </si>
  <si>
    <t>14.1.17</t>
  </si>
  <si>
    <t>14.1.16</t>
  </si>
  <si>
    <t>14.1.15</t>
  </si>
  <si>
    <t>14.1.14</t>
  </si>
  <si>
    <t>14.1.13</t>
  </si>
  <si>
    <t>14.1.12</t>
  </si>
  <si>
    <t>14.1.11</t>
  </si>
  <si>
    <t>14.1.10</t>
  </si>
  <si>
    <t>14.1.9</t>
  </si>
  <si>
    <t>14.1.8</t>
  </si>
  <si>
    <t>14.1.7</t>
  </si>
  <si>
    <t>14.1.6</t>
  </si>
  <si>
    <t>14.1.5</t>
  </si>
  <si>
    <t>14.1.4</t>
  </si>
  <si>
    <t>TUBULAÇÕES E CONEXÕES DE PVC RÍGIDO</t>
  </si>
  <si>
    <t>14.3.2.1</t>
  </si>
  <si>
    <t>14.3.2.2</t>
  </si>
  <si>
    <t>14.3.2.3</t>
  </si>
  <si>
    <t>14.3.2.4</t>
  </si>
  <si>
    <t>14.3.2.5</t>
  </si>
  <si>
    <t>14.3.2.6</t>
  </si>
  <si>
    <t>14.3.2.7</t>
  </si>
  <si>
    <t>14.3.2.8</t>
  </si>
  <si>
    <t>14.3.2.9</t>
  </si>
  <si>
    <t>Conjunto moto bomba centrifuga CV 3/4, vazão de 5,0 m3/h e Hman = 15mca - Modelo Thebe TH-16 ou equivalente</t>
  </si>
  <si>
    <t>Poço de visita em alvenaria de tijolo medido 1400x1400x1640mm, com tampão em ferro fundido</t>
  </si>
  <si>
    <t>Tampa de ferro fundido 1100x1100 cm, tipo leve, para caixas de gordura dupla e especial</t>
  </si>
  <si>
    <t>Caixa de gordura Especial, em alvenaria de tijolo, medindo 1100x1100x1200mm, com tampão em ferro fundido</t>
  </si>
  <si>
    <t>Caixa de inspeção em alvenaria de tijolo medindo 900x900x600mm , com tampão em ferro fundido</t>
  </si>
  <si>
    <t>Terminal de Ventilação Série Normal 75mm</t>
  </si>
  <si>
    <t>Terminal de Ventilação Série Normal 50mm</t>
  </si>
  <si>
    <t>Porta Grelha Redondo Branco 100mm</t>
  </si>
  <si>
    <t>15.25</t>
  </si>
  <si>
    <t>15.24</t>
  </si>
  <si>
    <t>15.23</t>
  </si>
  <si>
    <t>15.22</t>
  </si>
  <si>
    <t>15.21</t>
  </si>
  <si>
    <t>15.20</t>
  </si>
  <si>
    <t>15.19</t>
  </si>
  <si>
    <t>15.18</t>
  </si>
  <si>
    <t>15.17</t>
  </si>
  <si>
    <t>15.16</t>
  </si>
  <si>
    <t>15.15</t>
  </si>
  <si>
    <t>15.14</t>
  </si>
  <si>
    <t>15.13</t>
  </si>
  <si>
    <t>15.12</t>
  </si>
  <si>
    <t>15.11</t>
  </si>
  <si>
    <t>15.10</t>
  </si>
  <si>
    <t xml:space="preserve">Cap Série Normal 50mm </t>
  </si>
  <si>
    <t xml:space="preserve">Antiespuma 150mm </t>
  </si>
  <si>
    <t xml:space="preserve">Adaptador p/ Saída de Vaso Sanitário Série Normal 100mm </t>
  </si>
  <si>
    <t>16.6.1</t>
  </si>
  <si>
    <t>JARDINS E PÁTIOS</t>
  </si>
  <si>
    <t>Porta sabonete liquido fornecimento</t>
  </si>
  <si>
    <t>16.5.2</t>
  </si>
  <si>
    <t>16.5.1</t>
  </si>
  <si>
    <t>SALAS (Creche l, Creche ll, Creche lll, Pré-Escola)</t>
  </si>
  <si>
    <t>16.5</t>
  </si>
  <si>
    <t>Tanque louca branco sem coluna, completo inclusive torneira metalica</t>
  </si>
  <si>
    <t>16.4.8</t>
  </si>
  <si>
    <t>16.4.7</t>
  </si>
  <si>
    <t>16.4.6</t>
  </si>
  <si>
    <t>16.4.5</t>
  </si>
  <si>
    <t>16.4.4</t>
  </si>
  <si>
    <t>16.4.3</t>
  </si>
  <si>
    <t>16.4.2</t>
  </si>
  <si>
    <t>16.4.1</t>
  </si>
  <si>
    <t>COZINHA/ LAVANDERIA/ HIGIENIZAÇÃO/ LACTÁRIO</t>
  </si>
  <si>
    <t>16.4</t>
  </si>
  <si>
    <t>Instalacao de papeleira - fornecimento e colocacao</t>
  </si>
  <si>
    <t>Vaso sanitario sifonado, para valvula de descarga, em louca branca, com acessorios, inclusive assento plastico, bolsa de borracha para ligacao, tubo pvc ligacao - fornecimento e instalacao</t>
  </si>
  <si>
    <t>SANIT. ADULTOS ( Fem. e Masc. Funcionários )</t>
  </si>
  <si>
    <t>16.2.7</t>
  </si>
  <si>
    <t>Banheira plástica (cor braca de 20x45x77 cm), com dreno para escoamento de água</t>
  </si>
  <si>
    <t>SANIT. INFANTIS  (Feminino / Masculino/ Banho I/ Creche II )</t>
  </si>
  <si>
    <t>SANIT. PNE - ( Portadores de Necessidades Especiais )</t>
  </si>
  <si>
    <t>Chapisco de aderência em lajes prémoldadas</t>
  </si>
  <si>
    <t>Caixa de passagem 40x40cm em alvenaria com tampa de ferro fundido tipo leve</t>
  </si>
  <si>
    <t>Condutor de cobre unipolar, isolação em PVC/70ºC, camada de proteção em PVC, não propagador de chamas, classe de tensão 750V, encordoamento classe 5, flexível, com as seguintes seções nominais:</t>
  </si>
  <si>
    <t>#1,5 mm2</t>
  </si>
  <si>
    <t>#2,5mm2</t>
  </si>
  <si>
    <t>#4mm2</t>
  </si>
  <si>
    <t>#6mm2</t>
  </si>
  <si>
    <t>#10mm2</t>
  </si>
  <si>
    <t>#16mm2</t>
  </si>
  <si>
    <t>#25mm2</t>
  </si>
  <si>
    <t>Luminárias incandescentes 100W</t>
  </si>
  <si>
    <t>Arandelas 100W</t>
  </si>
  <si>
    <t>Caixas de passagem 4x4"para tomada/interruptor</t>
  </si>
  <si>
    <t>Caixa de passagem 4x2" para interruptor e tomada</t>
  </si>
  <si>
    <t>Caixa de passagem de ferro esmaltada octogonal 4x4"</t>
  </si>
  <si>
    <t>INSTALAÇÕES DE REDE ESTRUTURADA</t>
  </si>
  <si>
    <t>Patch Panel 19"  - 24 portas, Categoria 6</t>
  </si>
  <si>
    <t xml:space="preserve">un </t>
  </si>
  <si>
    <t>Switch de 24 portas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</si>
  <si>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</si>
  <si>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</si>
  <si>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</si>
  <si>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</si>
  <si>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</si>
  <si>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Cabo par trançado não blindado (UTP)-4 pares 24 AWG,100 Ohms - Categoria 6</t>
  </si>
  <si>
    <t>Cabo telefônico interno CI-50, 20 pares</t>
  </si>
  <si>
    <t>Cabo coaxial</t>
  </si>
  <si>
    <t>Cabos de conexões – Patch Cord ultra flexível com RJ 45 nas 2 pontas - 1,50 metros</t>
  </si>
  <si>
    <t>Cabos de conexões – Patch cord 110 / RJ-45 1 par -1,50m</t>
  </si>
  <si>
    <t>Cabos de conexões – Patch Cord ultra flexível com RJ 45 em 1 ponta - 1,50 metros</t>
  </si>
  <si>
    <t>Cabos de conexões – Patch Cord ultra flexível com RJ 45 nas 2 pontas - 3,0 metros</t>
  </si>
  <si>
    <t>Tomada modular RJ-45 Categoria 6</t>
  </si>
  <si>
    <t>Conector de TV Tipo F (Coaxial)</t>
  </si>
  <si>
    <t>Caixa subterrânea em alvenaria, tipo R1,60x35x50cm, com tampão em ferro fundido, conforme detalhe de projeto</t>
  </si>
  <si>
    <t>Caixa de passagem em alvenaria 20x20 com tampa de ferro fundido</t>
  </si>
  <si>
    <t>Caixa de passagem de piso 15x15 com tampa metálica aparafusada</t>
  </si>
  <si>
    <t>Derivação "T" de 59 mm conforme detalhe de projeto</t>
  </si>
  <si>
    <t>Derivação "L" de 59 mm conforme detalhe de projeto</t>
  </si>
  <si>
    <t>INSTALAÇÃO ELÉTRICA E ELETRÔNICA 127/220V</t>
  </si>
  <si>
    <t>13.1.1</t>
  </si>
  <si>
    <t>13.1.2</t>
  </si>
  <si>
    <t>13.1.3</t>
  </si>
  <si>
    <t>13.1.4</t>
  </si>
  <si>
    <t>13.1.5</t>
  </si>
  <si>
    <t>13.1.6</t>
  </si>
  <si>
    <t>CENTRO DE DISTRIBUIÇÃO</t>
  </si>
  <si>
    <t>ELETRODUTOS E ACESSÓRIOS</t>
  </si>
  <si>
    <t>CABOS E FIOS (CONDUTORES)</t>
  </si>
  <si>
    <t>13.3.1</t>
  </si>
  <si>
    <t>13.3.2</t>
  </si>
  <si>
    <t xml:space="preserve">BANCADAS </t>
  </si>
  <si>
    <t>Instalação de papeleira - fornecimento e colocacao</t>
  </si>
  <si>
    <t>Cuba aço inoxidável 40,0x34,0x11,5 cm, com sifão em metal cromado 1.1/2x1.1/2", válvula em metal cromado tipo americana 3.1/2"x1.1/2" para pia - fornecimento e instalação</t>
  </si>
  <si>
    <t>Quadro de Distribuição Geral de Baixa Tensão, de embutir, completo, com 04 disjuntores tripolares, com barramento para as fases, neutro e para proteção, disjuntor Geral trifásico de 200A e Dispositivo de Proteção contra Surtos, metálico, pintura eletrostática epóxi cor bege, c/ porta, trinco e acessórios (QGD - conforme projeto)</t>
  </si>
  <si>
    <t>Quadro de Distribuição de embutir, completo, com 07 circuitos (05 disjuntores monopolares e 02 disjuntores bipolares), com barramento para as fases, neutro e para proteção, disjuntor geral trifásico de 30A e 01 Dispositivo Diferencial Residual, metálico, pintura eletrostática epóxi cor bege, c/ porta, trinco e acessórios (QD-1 - conforme projeto)</t>
  </si>
  <si>
    <t>Quadro de Distribuição de embutir, completo, com 10 circuitos (03 disjuntores monopolares e 07 disjuntores bipolares), com barramento para as fases, neutro e para proteção, disjuntor geral trifásico de 50A e 06 Dispositivos Diferencial Residual, metálico, pintura eletrostática epóxi cor bege,c/ porta, trinco e acessórios (QD-2 - conforme projeto)</t>
  </si>
  <si>
    <t>Quadro de Distribuição de embutir, completo, com 08 circuitos (02 disjuntores monopolares e 06 disjuntores bipolares), com barramento para as fases, neutro e para proteção, disjuntor geral trifásico de 50A e 04 Dispositivos Diferencial Residual, metálico, pintura eletrostática epóxi cor bege, c/ porta e trinco e acessórios (QD-3 - conforme projeto)</t>
  </si>
  <si>
    <t>Quadro de Distribuição de embutir,  completo, com 24 circuitos (17 disjuntores monopolares e 07 disjuntores bipolares), com barramento para as fases, neutro e para proteção, disjuntor geral trifásico de 100A e 13 Dispositivos Diferencial Residual, metálico, pintura eletrostática epóxi cor bege, c/ porta e trinco e acessórios (QD-4 - conforme projeto)</t>
  </si>
  <si>
    <t>CONCRETO ARMADO PARA FUNDAÇÕES - ESTACAS</t>
  </si>
  <si>
    <t>Escavação</t>
  </si>
  <si>
    <t>CONCRETO ARMADO PARA SUPERESTRUTURA - PILARES</t>
  </si>
  <si>
    <t xml:space="preserve">CONCRETO ARMADO PARA SUPERESTRUTURA - VIGAS </t>
  </si>
  <si>
    <t>LAJE MACIÇA</t>
  </si>
  <si>
    <t>18.2.2</t>
  </si>
  <si>
    <t>18.2.1.1</t>
  </si>
  <si>
    <t>18.2.2.1</t>
  </si>
  <si>
    <t>18.2.3</t>
  </si>
  <si>
    <t>18.2.3.1</t>
  </si>
  <si>
    <t>Quadro de comando de Motor, de embutir, completo, p/ 2 motores de 3/4 cv (1 de reserva) , para controle automático de nível de reservatório superior e inferior, com contatores, bases fusíveis completas com fusível, relé térmico de sobrecarga, relé de falta de fase, chaves e lâmpadas,  com porta e trinco e acessórios (QCM - conforme projeto)</t>
  </si>
  <si>
    <t xml:space="preserve">Escavação manual de valas em qualquer terreno exceto rocha até h=1,50 m </t>
  </si>
  <si>
    <t>6.2.2</t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</si>
  <si>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</si>
  <si>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</si>
  <si>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CAIXAS E ACESSÓRIOS</t>
  </si>
  <si>
    <t>TOMADAS</t>
  </si>
  <si>
    <t>CABOS DE CONEXÃO</t>
  </si>
  <si>
    <t>CABOS EM PAR TRANÇADOS</t>
  </si>
  <si>
    <t>#50mm2</t>
  </si>
  <si>
    <t>Caixa de passagem 40x40 em alvenaria com tampa de ferro fundido tipo leve</t>
  </si>
  <si>
    <t>Eletroduto Ø59mm (DN 2")</t>
  </si>
  <si>
    <t>Eletroduto Ø41mm (DN 1.1/4")</t>
  </si>
  <si>
    <t>Eletroduto Ø31mm (DN 1")</t>
  </si>
  <si>
    <t>Eletroduto PVC flexível corrugado reforçado, Ø25mm2 (DN 3/4")</t>
  </si>
  <si>
    <t>Eletroduto PVC flexível corrugado reforçado, Ø20mm2 (DN 1/2")</t>
  </si>
  <si>
    <t>Eletroduto PVC flexível, Ø16mm2 (DN 3/8")</t>
  </si>
  <si>
    <r>
      <t>Eletrodutos e Acessórios</t>
    </r>
    <r>
      <rPr>
        <sz val="10"/>
        <rFont val="Arial"/>
        <family val="2"/>
      </rPr>
      <t xml:space="preserve"> </t>
    </r>
  </si>
  <si>
    <t>Quadro de Comando de motor,de embutir, para 02 motores de 3/4 cv (1 de reserva), completo, para controle automático de nível de reservatórios, com contatores, bases fusíveis completas com fusível, relé térmico de sobrecarga, relé de falta de fase, chaves, lâmpadas e acessórios, conforme detallhes de projeto, com porta e trinco e acessórios</t>
  </si>
  <si>
    <t>Quadro de Distribuição de embutir, completo, com 24 circuitos (17 disjuntores monopolares e 07 disjuntores bipolares), com barramento para as fases, neutro e para proteção, disjuntor tripolar de 70A e 13 Dispositivos Diferencial Residual, metálico, pintura eletrostática epóxi cor bege, com porta e trinco e acessórios (QD-4 - conforme projeto)</t>
  </si>
  <si>
    <t>Quadro de Distribuição de embutir, completo, com 08 circuitos (02 disjuntores monopolares e 06 disjuntores bipolares), com barramento para as fases, neutro e para proteção, disjuntor geral trifásico de 40A  e 04 Dispositivos Diferencial Residual, metálico, pintura eletrostática epóxi cor bege, com porta e trinco e acessórios (QD-3 - conforme projeto)</t>
  </si>
  <si>
    <t>Quadro de Distribuição de embutir, completo, com 10 circuitos (03 disjuntores monopolares e 07 disjuntores bipolares), com barramento para as fases, neutro e para proteção, disjuntor geral trifásico de 40A  e 06 Dispositivos Diferencial Residual, metálico, pintura eletrostática epóxi cor bege, com porta e trinco e acessórios (QD-2 - conforme projeto)</t>
  </si>
  <si>
    <t>Quadro de Distribuição de embutir, completo, com 07 circuitos (05 disjuntores monopolares e 02 disjuntores bipolares), com barramento para as fases, neutro e para proteção, disjuntor geral trifásico de 30A e 01 Dispositivos Diferencial Residual, metálico, pintura eletrostática epóxi cor bege, com porta e trinco e acessórios(QD1 - conforme projeto)</t>
  </si>
  <si>
    <t>Quadro de Distribuição Geral de Baixa Tensão de embutir, completo, com 04 disjuntores tripolares, com barramento para as fases, neutro e para proteção, disjuntor geral trifásico de 125A e Dispositivo de proteção contra Surtos, metálico, pintura eletrostática epoxi cor bege, com porta e trinco e acessórios (QDG - conforme projeto)</t>
  </si>
  <si>
    <t>Condutor de cobre unipolar, isolação em PVC/70ºC, camada de proteção em PVC, não propagador de chamas, classe de tensão 750V, encordoamento classe 5, flexível, c/ as seguintes seções nominais:</t>
  </si>
  <si>
    <t>Cabos de conexões – Patch Cord ultra flexível c/ RJ 45 nas 2 pontas - 1,50m</t>
  </si>
  <si>
    <t>Cabos de conexões – Patch Cord ultra flexível c/ RJ 45 em 1 ponta - 1,50m</t>
  </si>
  <si>
    <t>Cabos de conexões – Patch Cord ultra flexível c/ RJ 45 nas 2 pontas - 3,0m</t>
  </si>
  <si>
    <t xml:space="preserve">Ligação provisória de água </t>
  </si>
  <si>
    <t xml:space="preserve">Ligação provisória de energia elétrica em baixa tensão </t>
  </si>
  <si>
    <r>
      <t>Obra</t>
    </r>
    <r>
      <rPr>
        <sz val="10"/>
        <rFont val="Arial"/>
        <family val="2"/>
      </rPr>
      <t>: Proinfância - Espaço Educativo Infantil Tipo C</t>
    </r>
  </si>
  <si>
    <t>Tubo PVC soldável diâmetro 25 mm, inclusive conexões</t>
  </si>
  <si>
    <t>Tubo PVC soldável classe 15, diâmetro 50 mm, inclusive conexões</t>
  </si>
  <si>
    <t>Tubo PVC soldável classe 15, diâmetro 75mm, inclusive conexões</t>
  </si>
  <si>
    <t>Tubo FG roscável, diâmetro 1.1/2" (50 mm), inclusive conexões</t>
  </si>
  <si>
    <t>Tubo FG roscável, diâmetro 1.1/4" (32 mm), inclusive conexões</t>
  </si>
  <si>
    <t>Tubo de PVC esgoto série R, ponta e bolsa com anel de borracha, Ø100mm, inclusive conexões</t>
  </si>
  <si>
    <t>Tubo de PVC esgoto, tipo Vinilfort ou equivalente, ponta e bolsa com junta elástica integrada, Ø150mm, inclusive conexões</t>
  </si>
  <si>
    <t>Tubo de PVC esgoto, tipo Vinilfort ou equivalente, ponta e bolsa com junta elástica integrada, Ø200mm, inclusive conexões</t>
  </si>
  <si>
    <t>Caixa Sifonada 100x100x50mm</t>
  </si>
  <si>
    <t xml:space="preserve">Caixa Sifonada 150x185x75mm </t>
  </si>
  <si>
    <t>Caixa Sifonada Girafácil 100x140x50mm</t>
  </si>
  <si>
    <t>Ralo Sifonado Cônico Branco 100x40mm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</si>
  <si>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</si>
  <si>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</si>
  <si>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</si>
  <si>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Tubo de PVC Série Normal 75mm , fornec. e instalação, inclusive conexões</t>
  </si>
  <si>
    <t>Tubo de PVC Série Reforçada 150mm, fornec. e instalação, inclusive conexões</t>
  </si>
  <si>
    <t xml:space="preserve">Caixa Sifonada Girafácil Montada com Grelha e Porta Grelha 100x140x50 - Redonda </t>
  </si>
  <si>
    <t xml:space="preserve">Caixa Sifonada Montada com Grelha e Porta Grelha 150 x 150 x 50 - Redonda </t>
  </si>
  <si>
    <t>17.3</t>
  </si>
  <si>
    <t>17.4</t>
  </si>
  <si>
    <t>Prateleira em mármore branco, inclusive esquadros de apoio - espessura 2cm, conforme projeto</t>
  </si>
  <si>
    <t>Lavatório em granito cinza andorinha , espessura 2 cm, conforme projeto</t>
  </si>
  <si>
    <t>17.5</t>
  </si>
  <si>
    <t>Banco em granito cinza andorinha , espessura 2 cm, conforme projeto</t>
  </si>
  <si>
    <t>Placa da obra - padrão Governo Federal</t>
  </si>
  <si>
    <t>Barracões provisórios (depósito, escritório, vestiário e refeitório) com piso cimentado</t>
  </si>
  <si>
    <t>Alvenaria de vedação de 1/2 vez em tijolos cerâmicos de 08 furos (dimensões nominais: 19x19x09); assentamento em argamassa no traço 1:6 (cimento e areia) em volume</t>
  </si>
  <si>
    <t>Cobogó de concreto - (7,0x30,0x30,0cm) assentado com argamassa traço 1:4 (cimento, areia)</t>
  </si>
  <si>
    <t>Lastro de concreto magro (e=3,0 cm) - preparo mecânico - inclusive aditivo</t>
  </si>
  <si>
    <t>Aterro apiloado em camadas de 0,20 m com material argilo - arenoso (entre baldrames)</t>
  </si>
  <si>
    <t>Vaso sanitario sifonado, para valvula de descarga, em louca branca, com acessorios, inclusive assento plastico, anel de vedação, tubo pvc ligacao - fornecimento e instalacao</t>
  </si>
  <si>
    <t>Vaso sanitario infantil sifonado, para valvula de descarga, em louca branca, com acessorios, inclusive assento plastico, anel de vedação, tubo pvc ligacao - fornecimento e instalacao</t>
  </si>
  <si>
    <t>Cuba louca branca em bancada inclusive torneira e complementos (válvula, sifao e engate flexível cromados)</t>
  </si>
  <si>
    <t>Lavatório louça branca, sem coluna, torneira metálica cromada simples, (válvula, sifao e engate flexível cromados)</t>
  </si>
  <si>
    <t>Cuba louça branca em bancada inclusive torneira e complementos (válvula, sifao e engate flexível cromados)</t>
  </si>
  <si>
    <t>Torneira cromada 3/4" para jardim ou tanque, padrao alto</t>
  </si>
  <si>
    <t>Torneira cromada longa 3/4" de parede para pia, padrao popular</t>
  </si>
  <si>
    <t>Torneira cromada tubo movel para bancada 3/4" para pia de cozinha, padrao alto - fornecimento e instalacao</t>
  </si>
  <si>
    <t>Mastros para bandeiras em tubo ferro galvanizado telescópico (alt= 7m (3mx2" + 4mx1 1/2")</t>
  </si>
  <si>
    <t>Lastro de concreto magro, e=3,0 cm-reparo mecânico - inclusive aditivo, conforme projeto.</t>
  </si>
  <si>
    <t>INSTALAÇÃO ELÉTRICA E ELETRÔNICA 220/380 V</t>
  </si>
  <si>
    <t>13..5.6.1</t>
  </si>
  <si>
    <t>13..5.6.2</t>
  </si>
  <si>
    <t>20.1.3</t>
  </si>
  <si>
    <t>Banco em concreto armado tipo 2 (2,80x0,40m), conforme projeto</t>
  </si>
  <si>
    <t>Banco em concreto armado tipo 1 (1,30x0,40m), conforme projeto</t>
  </si>
  <si>
    <t>20.1.4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</si>
</sst>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#,##0.000"/>
    <numFmt numFmtId="173" formatCode="#,##0.0000"/>
    <numFmt numFmtId="174" formatCode="#,##0.00000"/>
    <numFmt numFmtId="175" formatCode="#,##0.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2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3" fontId="2" fillId="33" borderId="12" xfId="53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3" fontId="0" fillId="0" borderId="0" xfId="53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3" fontId="0" fillId="0" borderId="0" xfId="53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43" fontId="0" fillId="0" borderId="15" xfId="53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3" fontId="0" fillId="0" borderId="0" xfId="53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43" fontId="0" fillId="0" borderId="20" xfId="53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43" fontId="2" fillId="0" borderId="0" xfId="53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43" fontId="0" fillId="0" borderId="22" xfId="53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43" fontId="0" fillId="0" borderId="13" xfId="53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3" fontId="0" fillId="0" borderId="0" xfId="53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3" fontId="0" fillId="0" borderId="13" xfId="53" applyNumberFormat="1" applyFont="1" applyFill="1" applyBorder="1" applyAlignment="1">
      <alignment horizontal="right" vertical="center" wrapText="1"/>
    </xf>
    <xf numFmtId="43" fontId="0" fillId="0" borderId="13" xfId="53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43" fontId="0" fillId="0" borderId="13" xfId="53" applyFont="1" applyFill="1" applyBorder="1" applyAlignment="1">
      <alignment horizontal="right" vertical="center"/>
    </xf>
    <xf numFmtId="43" fontId="0" fillId="0" borderId="13" xfId="53" applyFont="1" applyFill="1" applyBorder="1" applyAlignment="1">
      <alignment vertical="center"/>
    </xf>
    <xf numFmtId="43" fontId="0" fillId="0" borderId="13" xfId="53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3" fontId="7" fillId="0" borderId="13" xfId="53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73" fontId="0" fillId="0" borderId="13" xfId="0" applyNumberFormat="1" applyFont="1" applyFill="1" applyBorder="1" applyAlignment="1">
      <alignment vertical="center"/>
    </xf>
    <xf numFmtId="173" fontId="8" fillId="0" borderId="13" xfId="0" applyNumberFormat="1" applyFont="1" applyFill="1" applyBorder="1" applyAlignment="1">
      <alignment vertical="center" wrapText="1"/>
    </xf>
    <xf numFmtId="173" fontId="0" fillId="0" borderId="13" xfId="0" applyNumberFormat="1" applyFont="1" applyFill="1" applyBorder="1" applyAlignment="1">
      <alignment horizontal="right" vertical="center"/>
    </xf>
    <xf numFmtId="173" fontId="0" fillId="0" borderId="2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457200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38100</xdr:rowOff>
    </xdr:from>
    <xdr:to>
      <xdr:col>1</xdr:col>
      <xdr:colOff>1343025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810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457200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38100</xdr:rowOff>
    </xdr:from>
    <xdr:to>
      <xdr:col>1</xdr:col>
      <xdr:colOff>1343025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810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9"/>
  <sheetViews>
    <sheetView zoomScaleSheetLayoutView="75" zoomScalePageLayoutView="0" workbookViewId="0" topLeftCell="A361">
      <selection activeCell="A1" sqref="A1:F1"/>
    </sheetView>
  </sheetViews>
  <sheetFormatPr defaultColWidth="9.140625" defaultRowHeight="12.75"/>
  <cols>
    <col min="1" max="1" width="8.140625" style="10" customWidth="1"/>
    <col min="2" max="2" width="66.00390625" style="11" customWidth="1"/>
    <col min="3" max="3" width="6.00390625" style="12" bestFit="1" customWidth="1"/>
    <col min="4" max="4" width="9.28125" style="13" customWidth="1"/>
    <col min="5" max="5" width="13.140625" style="10" bestFit="1" customWidth="1"/>
    <col min="6" max="6" width="11.421875" style="10" bestFit="1" customWidth="1"/>
    <col min="7" max="16384" width="9.140625" style="10" customWidth="1"/>
  </cols>
  <sheetData>
    <row r="1" spans="1:6" ht="18">
      <c r="A1" s="110"/>
      <c r="B1" s="111"/>
      <c r="C1" s="111"/>
      <c r="D1" s="111"/>
      <c r="E1" s="111"/>
      <c r="F1" s="112"/>
    </row>
    <row r="2" spans="1:6" ht="13.5" thickBot="1">
      <c r="A2" s="113" t="s">
        <v>207</v>
      </c>
      <c r="B2" s="114"/>
      <c r="C2" s="114"/>
      <c r="D2" s="114"/>
      <c r="E2" s="114"/>
      <c r="F2" s="115"/>
    </row>
    <row r="3" ht="13.5" thickBot="1"/>
    <row r="4" spans="1:6" ht="12.75">
      <c r="A4" s="14" t="s">
        <v>639</v>
      </c>
      <c r="B4" s="15"/>
      <c r="C4" s="16"/>
      <c r="D4" s="17"/>
      <c r="E4" s="18"/>
      <c r="F4" s="19"/>
    </row>
    <row r="5" spans="1:6" ht="12.75">
      <c r="A5" s="20" t="s">
        <v>612</v>
      </c>
      <c r="B5" s="21"/>
      <c r="C5" s="22"/>
      <c r="D5" s="23"/>
      <c r="E5" s="24"/>
      <c r="F5" s="25"/>
    </row>
    <row r="6" spans="1:6" ht="13.5" thickBot="1">
      <c r="A6" s="26" t="s">
        <v>613</v>
      </c>
      <c r="B6" s="27"/>
      <c r="C6" s="28"/>
      <c r="D6" s="29"/>
      <c r="E6" s="30"/>
      <c r="F6" s="31"/>
    </row>
    <row r="7" ht="13.5" thickBot="1"/>
    <row r="8" spans="1:6" ht="15.75" thickBot="1">
      <c r="A8" s="116" t="s">
        <v>208</v>
      </c>
      <c r="B8" s="117"/>
      <c r="C8" s="117"/>
      <c r="D8" s="117"/>
      <c r="E8" s="117"/>
      <c r="F8" s="118"/>
    </row>
    <row r="9" ht="13.5" thickBot="1"/>
    <row r="10" spans="1:6" ht="13.5" thickBot="1">
      <c r="A10" s="1" t="s">
        <v>209</v>
      </c>
      <c r="B10" s="1" t="s">
        <v>210</v>
      </c>
      <c r="C10" s="1" t="s">
        <v>211</v>
      </c>
      <c r="D10" s="4" t="s">
        <v>212</v>
      </c>
      <c r="E10" s="3" t="s">
        <v>213</v>
      </c>
      <c r="F10" s="2" t="s">
        <v>214</v>
      </c>
    </row>
    <row r="11" ht="13.5" thickBot="1"/>
    <row r="12" spans="1:6" ht="13.5" thickBot="1">
      <c r="A12" s="32" t="s">
        <v>216</v>
      </c>
      <c r="B12" s="106" t="s">
        <v>215</v>
      </c>
      <c r="C12" s="106"/>
      <c r="D12" s="106"/>
      <c r="E12" s="106"/>
      <c r="F12" s="106"/>
    </row>
    <row r="13" spans="1:6" s="41" customFormat="1" ht="12.75">
      <c r="A13" s="38" t="s">
        <v>220</v>
      </c>
      <c r="B13" s="37" t="s">
        <v>665</v>
      </c>
      <c r="C13" s="38" t="s">
        <v>217</v>
      </c>
      <c r="D13" s="39">
        <v>4</v>
      </c>
      <c r="E13" s="46">
        <v>0</v>
      </c>
      <c r="F13" s="40">
        <f>(D13*E13)</f>
        <v>0</v>
      </c>
    </row>
    <row r="14" spans="1:6" s="41" customFormat="1" ht="12.75">
      <c r="A14" s="44" t="s">
        <v>221</v>
      </c>
      <c r="B14" s="43" t="s">
        <v>637</v>
      </c>
      <c r="C14" s="44" t="s">
        <v>407</v>
      </c>
      <c r="D14" s="45">
        <v>1</v>
      </c>
      <c r="E14" s="46">
        <v>0</v>
      </c>
      <c r="F14" s="46">
        <f>(D14*E14)</f>
        <v>0</v>
      </c>
    </row>
    <row r="15" spans="1:6" s="41" customFormat="1" ht="12.75">
      <c r="A15" s="44" t="s">
        <v>222</v>
      </c>
      <c r="B15" s="43" t="s">
        <v>638</v>
      </c>
      <c r="C15" s="44" t="s">
        <v>407</v>
      </c>
      <c r="D15" s="45">
        <v>1</v>
      </c>
      <c r="E15" s="46">
        <v>0</v>
      </c>
      <c r="F15" s="46">
        <f>(D15*E15)</f>
        <v>0</v>
      </c>
    </row>
    <row r="16" spans="1:6" s="41" customFormat="1" ht="25.5">
      <c r="A16" s="44" t="s">
        <v>223</v>
      </c>
      <c r="B16" s="49" t="s">
        <v>666</v>
      </c>
      <c r="C16" s="44" t="s">
        <v>217</v>
      </c>
      <c r="D16" s="45">
        <v>20</v>
      </c>
      <c r="E16" s="46">
        <v>0</v>
      </c>
      <c r="F16" s="46">
        <f>(D16*E16)</f>
        <v>0</v>
      </c>
    </row>
    <row r="17" spans="1:6" s="41" customFormat="1" ht="12.75">
      <c r="A17" s="44" t="s">
        <v>224</v>
      </c>
      <c r="B17" s="43" t="s">
        <v>219</v>
      </c>
      <c r="C17" s="44" t="s">
        <v>217</v>
      </c>
      <c r="D17" s="45">
        <v>564.5</v>
      </c>
      <c r="E17" s="46">
        <v>0</v>
      </c>
      <c r="F17" s="46">
        <f>(D17*E17)</f>
        <v>0</v>
      </c>
    </row>
    <row r="18" spans="1:6" ht="12.75">
      <c r="A18" s="101" t="s">
        <v>225</v>
      </c>
      <c r="B18" s="101"/>
      <c r="C18" s="101"/>
      <c r="D18" s="101"/>
      <c r="E18" s="101"/>
      <c r="F18" s="5">
        <f>SUM(F13:F17)</f>
        <v>0</v>
      </c>
    </row>
    <row r="19" ht="13.5" thickBot="1"/>
    <row r="20" spans="1:6" ht="13.5" thickBot="1">
      <c r="A20" s="32" t="s">
        <v>230</v>
      </c>
      <c r="B20" s="106" t="s">
        <v>229</v>
      </c>
      <c r="C20" s="106"/>
      <c r="D20" s="106"/>
      <c r="E20" s="106"/>
      <c r="F20" s="106"/>
    </row>
    <row r="21" spans="1:6" ht="25.5">
      <c r="A21" s="50" t="s">
        <v>231</v>
      </c>
      <c r="B21" s="49" t="s">
        <v>670</v>
      </c>
      <c r="C21" s="50" t="s">
        <v>227</v>
      </c>
      <c r="D21" s="47">
        <v>225.6</v>
      </c>
      <c r="E21" s="46">
        <v>0</v>
      </c>
      <c r="F21" s="51">
        <f>(D21*E21)</f>
        <v>0</v>
      </c>
    </row>
    <row r="22" spans="1:6" ht="12.75">
      <c r="A22" s="50" t="s">
        <v>232</v>
      </c>
      <c r="B22" s="49" t="s">
        <v>610</v>
      </c>
      <c r="C22" s="50" t="s">
        <v>227</v>
      </c>
      <c r="D22" s="47">
        <v>137.64</v>
      </c>
      <c r="E22" s="46">
        <v>0</v>
      </c>
      <c r="F22" s="51">
        <f>(D22*E22)</f>
        <v>0</v>
      </c>
    </row>
    <row r="23" spans="1:6" ht="12.75">
      <c r="A23" s="50" t="s">
        <v>233</v>
      </c>
      <c r="B23" s="49" t="s">
        <v>228</v>
      </c>
      <c r="C23" s="50" t="s">
        <v>241</v>
      </c>
      <c r="D23" s="47">
        <v>121.3</v>
      </c>
      <c r="E23" s="46">
        <v>0</v>
      </c>
      <c r="F23" s="51">
        <f>(D23*E23)</f>
        <v>0</v>
      </c>
    </row>
    <row r="24" spans="1:6" ht="12.75">
      <c r="A24" s="50" t="s">
        <v>234</v>
      </c>
      <c r="B24" s="49" t="s">
        <v>226</v>
      </c>
      <c r="C24" s="50" t="s">
        <v>227</v>
      </c>
      <c r="D24" s="47">
        <v>74.88</v>
      </c>
      <c r="E24" s="46">
        <v>0</v>
      </c>
      <c r="F24" s="51">
        <f>(D24*E24)</f>
        <v>0</v>
      </c>
    </row>
    <row r="25" spans="1:6" ht="12.75">
      <c r="A25" s="101" t="s">
        <v>242</v>
      </c>
      <c r="B25" s="101"/>
      <c r="C25" s="101"/>
      <c r="D25" s="101"/>
      <c r="E25" s="101"/>
      <c r="F25" s="5">
        <f>SUM(F21:F24)</f>
        <v>0</v>
      </c>
    </row>
    <row r="26" ht="13.5" thickBot="1"/>
    <row r="27" spans="1:6" ht="13.5" thickBot="1">
      <c r="A27" s="32" t="s">
        <v>237</v>
      </c>
      <c r="B27" s="106" t="s">
        <v>239</v>
      </c>
      <c r="C27" s="106"/>
      <c r="D27" s="106"/>
      <c r="E27" s="106"/>
      <c r="F27" s="106"/>
    </row>
    <row r="28" spans="1:6" ht="12.75">
      <c r="A28" s="68" t="s">
        <v>244</v>
      </c>
      <c r="B28" s="121" t="s">
        <v>238</v>
      </c>
      <c r="C28" s="103"/>
      <c r="D28" s="103"/>
      <c r="E28" s="103"/>
      <c r="F28" s="103"/>
    </row>
    <row r="29" spans="1:6" ht="12.75">
      <c r="A29" s="44" t="s">
        <v>245</v>
      </c>
      <c r="B29" s="43" t="s">
        <v>669</v>
      </c>
      <c r="C29" s="44" t="s">
        <v>241</v>
      </c>
      <c r="D29" s="45">
        <v>84.94</v>
      </c>
      <c r="E29" s="46">
        <v>0</v>
      </c>
      <c r="F29" s="46">
        <f>(D29*E29)</f>
        <v>0</v>
      </c>
    </row>
    <row r="30" spans="1:6" ht="38.25">
      <c r="A30" s="44" t="s">
        <v>235</v>
      </c>
      <c r="B30" s="49" t="s">
        <v>29</v>
      </c>
      <c r="C30" s="44" t="s">
        <v>227</v>
      </c>
      <c r="D30" s="45">
        <v>26.34</v>
      </c>
      <c r="E30" s="46">
        <v>0</v>
      </c>
      <c r="F30" s="46">
        <f>(D30*E30)</f>
        <v>0</v>
      </c>
    </row>
    <row r="31" spans="1:6" ht="12.75">
      <c r="A31" s="52" t="s">
        <v>246</v>
      </c>
      <c r="B31" s="108" t="s">
        <v>240</v>
      </c>
      <c r="C31" s="105"/>
      <c r="D31" s="105"/>
      <c r="E31" s="105"/>
      <c r="F31" s="105"/>
    </row>
    <row r="32" spans="1:6" ht="25.5">
      <c r="A32" s="44" t="s">
        <v>247</v>
      </c>
      <c r="B32" s="49" t="s">
        <v>680</v>
      </c>
      <c r="C32" s="44" t="s">
        <v>241</v>
      </c>
      <c r="D32" s="45">
        <v>87.74</v>
      </c>
      <c r="E32" s="46">
        <v>0</v>
      </c>
      <c r="F32" s="46">
        <f>(D32*E32)</f>
        <v>0</v>
      </c>
    </row>
    <row r="33" spans="1:6" ht="38.25">
      <c r="A33" s="44" t="s">
        <v>236</v>
      </c>
      <c r="B33" s="49" t="s">
        <v>30</v>
      </c>
      <c r="C33" s="44" t="s">
        <v>227</v>
      </c>
      <c r="D33" s="45">
        <v>26.32</v>
      </c>
      <c r="E33" s="46">
        <v>0</v>
      </c>
      <c r="F33" s="46">
        <f>(D33*E33)</f>
        <v>0</v>
      </c>
    </row>
    <row r="34" spans="1:6" ht="12.75">
      <c r="A34" s="101" t="s">
        <v>243</v>
      </c>
      <c r="B34" s="101"/>
      <c r="C34" s="101"/>
      <c r="D34" s="101"/>
      <c r="E34" s="101"/>
      <c r="F34" s="5">
        <f>SUM(F28:F33)</f>
        <v>0</v>
      </c>
    </row>
    <row r="35" ht="13.5" thickBot="1"/>
    <row r="36" spans="1:6" ht="13.5" thickBot="1">
      <c r="A36" s="32" t="s">
        <v>251</v>
      </c>
      <c r="B36" s="106" t="s">
        <v>252</v>
      </c>
      <c r="C36" s="106"/>
      <c r="D36" s="106"/>
      <c r="E36" s="106"/>
      <c r="F36" s="106"/>
    </row>
    <row r="37" spans="1:6" ht="12.75">
      <c r="A37" s="52" t="s">
        <v>254</v>
      </c>
      <c r="B37" s="108" t="s">
        <v>437</v>
      </c>
      <c r="C37" s="105"/>
      <c r="D37" s="105"/>
      <c r="E37" s="105"/>
      <c r="F37" s="105"/>
    </row>
    <row r="38" spans="1:6" ht="38.25">
      <c r="A38" s="44" t="s">
        <v>248</v>
      </c>
      <c r="B38" s="49" t="s">
        <v>31</v>
      </c>
      <c r="C38" s="44" t="s">
        <v>227</v>
      </c>
      <c r="D38" s="45">
        <v>10.22</v>
      </c>
      <c r="E38" s="46">
        <v>0</v>
      </c>
      <c r="F38" s="46">
        <f>(D38*E38)</f>
        <v>0</v>
      </c>
    </row>
    <row r="39" spans="1:6" ht="12.75">
      <c r="A39" s="52" t="s">
        <v>255</v>
      </c>
      <c r="B39" s="108" t="s">
        <v>438</v>
      </c>
      <c r="C39" s="105"/>
      <c r="D39" s="105"/>
      <c r="E39" s="105"/>
      <c r="F39" s="105"/>
    </row>
    <row r="40" spans="1:6" ht="38.25">
      <c r="A40" s="44" t="s">
        <v>249</v>
      </c>
      <c r="B40" s="49" t="s">
        <v>32</v>
      </c>
      <c r="C40" s="44" t="s">
        <v>227</v>
      </c>
      <c r="D40" s="45">
        <v>34.58</v>
      </c>
      <c r="E40" s="46">
        <v>0</v>
      </c>
      <c r="F40" s="46">
        <f>(D40*E40)</f>
        <v>0</v>
      </c>
    </row>
    <row r="41" spans="1:6" ht="12.75">
      <c r="A41" s="52" t="s">
        <v>256</v>
      </c>
      <c r="B41" s="108" t="s">
        <v>439</v>
      </c>
      <c r="C41" s="105"/>
      <c r="D41" s="105"/>
      <c r="E41" s="105"/>
      <c r="F41" s="105"/>
    </row>
    <row r="42" spans="1:6" ht="25.5">
      <c r="A42" s="44" t="s">
        <v>257</v>
      </c>
      <c r="B42" s="49" t="s">
        <v>34</v>
      </c>
      <c r="C42" s="44" t="s">
        <v>227</v>
      </c>
      <c r="D42" s="45">
        <v>1.6</v>
      </c>
      <c r="E42" s="46">
        <v>0</v>
      </c>
      <c r="F42" s="46">
        <f>(D42*E42)</f>
        <v>0</v>
      </c>
    </row>
    <row r="43" spans="1:6" ht="12.75">
      <c r="A43" s="52" t="s">
        <v>258</v>
      </c>
      <c r="B43" s="108" t="s">
        <v>253</v>
      </c>
      <c r="C43" s="105"/>
      <c r="D43" s="105"/>
      <c r="E43" s="105"/>
      <c r="F43" s="105"/>
    </row>
    <row r="44" spans="1:6" ht="38.25">
      <c r="A44" s="44" t="s">
        <v>250</v>
      </c>
      <c r="B44" s="49" t="s">
        <v>33</v>
      </c>
      <c r="C44" s="44" t="s">
        <v>241</v>
      </c>
      <c r="D44" s="45">
        <v>617.89</v>
      </c>
      <c r="E44" s="46">
        <v>0</v>
      </c>
      <c r="F44" s="46">
        <f>(D44*E44)</f>
        <v>0</v>
      </c>
    </row>
    <row r="45" spans="1:6" ht="12.75">
      <c r="A45" s="101" t="s">
        <v>259</v>
      </c>
      <c r="B45" s="101"/>
      <c r="C45" s="101"/>
      <c r="D45" s="101"/>
      <c r="E45" s="101"/>
      <c r="F45" s="5">
        <f>SUM(F37:F44)</f>
        <v>0</v>
      </c>
    </row>
    <row r="46" ht="13.5" thickBot="1"/>
    <row r="47" spans="1:6" ht="13.5" thickBot="1">
      <c r="A47" s="32" t="s">
        <v>261</v>
      </c>
      <c r="B47" s="106" t="s">
        <v>260</v>
      </c>
      <c r="C47" s="106"/>
      <c r="D47" s="106"/>
      <c r="E47" s="106"/>
      <c r="F47" s="106"/>
    </row>
    <row r="48" spans="1:6" ht="12.75">
      <c r="A48" s="57" t="s">
        <v>265</v>
      </c>
      <c r="B48" s="53" t="s">
        <v>262</v>
      </c>
      <c r="C48" s="50"/>
      <c r="D48" s="59"/>
      <c r="E48" s="46"/>
      <c r="F48" s="48"/>
    </row>
    <row r="49" spans="1:6" ht="25.5">
      <c r="A49" s="50" t="s">
        <v>266</v>
      </c>
      <c r="B49" s="49" t="s">
        <v>668</v>
      </c>
      <c r="C49" s="50" t="s">
        <v>241</v>
      </c>
      <c r="D49" s="47">
        <v>48.65</v>
      </c>
      <c r="E49" s="46">
        <v>0</v>
      </c>
      <c r="F49" s="51">
        <f>(D49*E49)</f>
        <v>0</v>
      </c>
    </row>
    <row r="50" spans="1:6" ht="12.75">
      <c r="A50" s="57" t="s">
        <v>267</v>
      </c>
      <c r="B50" s="53" t="s">
        <v>263</v>
      </c>
      <c r="C50" s="50"/>
      <c r="D50" s="47"/>
      <c r="E50" s="46"/>
      <c r="F50" s="48"/>
    </row>
    <row r="51" spans="1:6" ht="38.25">
      <c r="A51" s="50" t="s">
        <v>268</v>
      </c>
      <c r="B51" s="49" t="s">
        <v>667</v>
      </c>
      <c r="C51" s="50" t="s">
        <v>241</v>
      </c>
      <c r="D51" s="47">
        <v>1019.74</v>
      </c>
      <c r="E51" s="46">
        <v>0</v>
      </c>
      <c r="F51" s="51">
        <f>(D51*E51)</f>
        <v>0</v>
      </c>
    </row>
    <row r="52" spans="1:6" ht="25.5">
      <c r="A52" s="50" t="s">
        <v>269</v>
      </c>
      <c r="B52" s="49" t="s">
        <v>264</v>
      </c>
      <c r="C52" s="50" t="s">
        <v>241</v>
      </c>
      <c r="D52" s="47">
        <v>33.85</v>
      </c>
      <c r="E52" s="46">
        <v>0</v>
      </c>
      <c r="F52" s="51">
        <f>(D52*E52)</f>
        <v>0</v>
      </c>
    </row>
    <row r="53" spans="1:6" ht="12.75">
      <c r="A53" s="101" t="s">
        <v>270</v>
      </c>
      <c r="B53" s="101"/>
      <c r="C53" s="101"/>
      <c r="D53" s="101"/>
      <c r="E53" s="101"/>
      <c r="F53" s="5">
        <f>SUM(F49:F52)</f>
        <v>0</v>
      </c>
    </row>
    <row r="54" spans="1:6" ht="13.5" thickBot="1">
      <c r="A54" s="41"/>
      <c r="B54" s="54"/>
      <c r="C54" s="55"/>
      <c r="D54" s="56"/>
      <c r="E54" s="41"/>
      <c r="F54" s="41"/>
    </row>
    <row r="55" spans="1:6" ht="13.5" thickBot="1">
      <c r="A55" s="32" t="s">
        <v>271</v>
      </c>
      <c r="B55" s="106" t="s">
        <v>272</v>
      </c>
      <c r="C55" s="106"/>
      <c r="D55" s="106"/>
      <c r="E55" s="106"/>
      <c r="F55" s="106"/>
    </row>
    <row r="56" spans="1:6" ht="12.75">
      <c r="A56" s="52" t="s">
        <v>276</v>
      </c>
      <c r="B56" s="69" t="s">
        <v>273</v>
      </c>
      <c r="C56" s="70"/>
      <c r="D56" s="71"/>
      <c r="E56" s="72"/>
      <c r="F56" s="72"/>
    </row>
    <row r="57" spans="1:6" ht="12.75">
      <c r="A57" s="50" t="s">
        <v>277</v>
      </c>
      <c r="B57" s="49" t="s">
        <v>35</v>
      </c>
      <c r="C57" s="50" t="s">
        <v>218</v>
      </c>
      <c r="D57" s="47">
        <v>9</v>
      </c>
      <c r="E57" s="46">
        <v>0</v>
      </c>
      <c r="F57" s="51">
        <f aca="true" t="shared" si="0" ref="F57:F63">(D57*E57)</f>
        <v>0</v>
      </c>
    </row>
    <row r="58" spans="1:6" ht="12.75">
      <c r="A58" s="50" t="s">
        <v>278</v>
      </c>
      <c r="B58" s="49" t="s">
        <v>36</v>
      </c>
      <c r="C58" s="50" t="s">
        <v>218</v>
      </c>
      <c r="D58" s="47">
        <v>6</v>
      </c>
      <c r="E58" s="46">
        <v>0</v>
      </c>
      <c r="F58" s="51">
        <f t="shared" si="0"/>
        <v>0</v>
      </c>
    </row>
    <row r="59" spans="1:6" ht="12.75">
      <c r="A59" s="50" t="s">
        <v>279</v>
      </c>
      <c r="B59" s="49" t="s">
        <v>37</v>
      </c>
      <c r="C59" s="50" t="s">
        <v>218</v>
      </c>
      <c r="D59" s="47">
        <v>6</v>
      </c>
      <c r="E59" s="46">
        <v>0</v>
      </c>
      <c r="F59" s="51">
        <f t="shared" si="0"/>
        <v>0</v>
      </c>
    </row>
    <row r="60" spans="1:6" ht="12.75">
      <c r="A60" s="50" t="s">
        <v>280</v>
      </c>
      <c r="B60" s="49" t="s">
        <v>38</v>
      </c>
      <c r="C60" s="50" t="s">
        <v>218</v>
      </c>
      <c r="D60" s="47">
        <v>9</v>
      </c>
      <c r="E60" s="46">
        <v>0</v>
      </c>
      <c r="F60" s="51">
        <f t="shared" si="0"/>
        <v>0</v>
      </c>
    </row>
    <row r="61" spans="1:6" ht="12.75">
      <c r="A61" s="50" t="s">
        <v>415</v>
      </c>
      <c r="B61" s="49" t="s">
        <v>39</v>
      </c>
      <c r="C61" s="50" t="s">
        <v>218</v>
      </c>
      <c r="D61" s="47">
        <v>2</v>
      </c>
      <c r="E61" s="46">
        <v>0</v>
      </c>
      <c r="F61" s="51">
        <f t="shared" si="0"/>
        <v>0</v>
      </c>
    </row>
    <row r="62" spans="1:6" ht="12.75">
      <c r="A62" s="50" t="s">
        <v>416</v>
      </c>
      <c r="B62" s="49" t="s">
        <v>40</v>
      </c>
      <c r="C62" s="50" t="s">
        <v>218</v>
      </c>
      <c r="D62" s="47">
        <v>2</v>
      </c>
      <c r="E62" s="46">
        <v>0</v>
      </c>
      <c r="F62" s="51">
        <f t="shared" si="0"/>
        <v>0</v>
      </c>
    </row>
    <row r="63" spans="1:6" ht="25.5">
      <c r="A63" s="50" t="s">
        <v>417</v>
      </c>
      <c r="B63" s="49" t="s">
        <v>275</v>
      </c>
      <c r="C63" s="50" t="s">
        <v>218</v>
      </c>
      <c r="D63" s="47">
        <v>13</v>
      </c>
      <c r="E63" s="46">
        <v>0</v>
      </c>
      <c r="F63" s="51">
        <f t="shared" si="0"/>
        <v>0</v>
      </c>
    </row>
    <row r="64" spans="1:6" ht="12.75">
      <c r="A64" s="52" t="s">
        <v>281</v>
      </c>
      <c r="B64" s="69" t="s">
        <v>274</v>
      </c>
      <c r="C64" s="70"/>
      <c r="D64" s="71"/>
      <c r="E64" s="72"/>
      <c r="F64" s="72"/>
    </row>
    <row r="65" spans="1:6" ht="12.75">
      <c r="A65" s="50" t="s">
        <v>282</v>
      </c>
      <c r="B65" s="49" t="s">
        <v>41</v>
      </c>
      <c r="C65" s="50" t="s">
        <v>241</v>
      </c>
      <c r="D65" s="47">
        <v>1</v>
      </c>
      <c r="E65" s="46">
        <v>0</v>
      </c>
      <c r="F65" s="51">
        <f>(D65*E65)</f>
        <v>0</v>
      </c>
    </row>
    <row r="66" spans="1:6" ht="12.75">
      <c r="A66" s="50" t="s">
        <v>611</v>
      </c>
      <c r="B66" s="49" t="s">
        <v>42</v>
      </c>
      <c r="C66" s="50" t="s">
        <v>241</v>
      </c>
      <c r="D66" s="47">
        <v>1</v>
      </c>
      <c r="E66" s="46">
        <v>0</v>
      </c>
      <c r="F66" s="51">
        <f>(D66*E66)</f>
        <v>0</v>
      </c>
    </row>
    <row r="67" spans="1:6" ht="12.75">
      <c r="A67" s="52" t="s">
        <v>283</v>
      </c>
      <c r="B67" s="69" t="s">
        <v>412</v>
      </c>
      <c r="C67" s="70"/>
      <c r="D67" s="71"/>
      <c r="E67" s="46"/>
      <c r="F67" s="72"/>
    </row>
    <row r="68" spans="1:6" ht="25.5">
      <c r="A68" s="50" t="s">
        <v>284</v>
      </c>
      <c r="B68" s="49" t="s">
        <v>43</v>
      </c>
      <c r="C68" s="50" t="s">
        <v>241</v>
      </c>
      <c r="D68" s="47">
        <v>3.6</v>
      </c>
      <c r="E68" s="46">
        <v>0</v>
      </c>
      <c r="F68" s="51">
        <f aca="true" t="shared" si="1" ref="F68:F73">(D68*E68)</f>
        <v>0</v>
      </c>
    </row>
    <row r="69" spans="1:6" ht="25.5">
      <c r="A69" s="50" t="s">
        <v>285</v>
      </c>
      <c r="B69" s="49" t="s">
        <v>44</v>
      </c>
      <c r="C69" s="50" t="s">
        <v>241</v>
      </c>
      <c r="D69" s="47">
        <v>2.52</v>
      </c>
      <c r="E69" s="46">
        <v>0</v>
      </c>
      <c r="F69" s="51">
        <f t="shared" si="1"/>
        <v>0</v>
      </c>
    </row>
    <row r="70" spans="1:6" ht="25.5">
      <c r="A70" s="50" t="s">
        <v>286</v>
      </c>
      <c r="B70" s="49" t="s">
        <v>45</v>
      </c>
      <c r="C70" s="50" t="s">
        <v>241</v>
      </c>
      <c r="D70" s="47">
        <v>12.96</v>
      </c>
      <c r="E70" s="46">
        <v>0</v>
      </c>
      <c r="F70" s="51">
        <f t="shared" si="1"/>
        <v>0</v>
      </c>
    </row>
    <row r="71" spans="1:6" ht="25.5">
      <c r="A71" s="50" t="s">
        <v>287</v>
      </c>
      <c r="B71" s="49" t="s">
        <v>46</v>
      </c>
      <c r="C71" s="50" t="s">
        <v>241</v>
      </c>
      <c r="D71" s="47">
        <v>2.16</v>
      </c>
      <c r="E71" s="46">
        <v>0</v>
      </c>
      <c r="F71" s="51">
        <f t="shared" si="1"/>
        <v>0</v>
      </c>
    </row>
    <row r="72" spans="1:6" ht="25.5">
      <c r="A72" s="50" t="s">
        <v>288</v>
      </c>
      <c r="B72" s="49" t="s">
        <v>47</v>
      </c>
      <c r="C72" s="50" t="s">
        <v>241</v>
      </c>
      <c r="D72" s="47">
        <v>34.56</v>
      </c>
      <c r="E72" s="46">
        <v>0</v>
      </c>
      <c r="F72" s="51">
        <f t="shared" si="1"/>
        <v>0</v>
      </c>
    </row>
    <row r="73" spans="1:6" ht="25.5">
      <c r="A73" s="50" t="s">
        <v>289</v>
      </c>
      <c r="B73" s="49" t="s">
        <v>48</v>
      </c>
      <c r="C73" s="50" t="s">
        <v>241</v>
      </c>
      <c r="D73" s="47">
        <v>8.28</v>
      </c>
      <c r="E73" s="46">
        <v>0</v>
      </c>
      <c r="F73" s="51">
        <f t="shared" si="1"/>
        <v>0</v>
      </c>
    </row>
    <row r="74" spans="1:6" ht="12.75">
      <c r="A74" s="57" t="s">
        <v>78</v>
      </c>
      <c r="B74" s="53" t="s">
        <v>79</v>
      </c>
      <c r="C74" s="50"/>
      <c r="D74" s="47"/>
      <c r="E74" s="46"/>
      <c r="F74" s="51"/>
    </row>
    <row r="75" spans="1:6" ht="12.75">
      <c r="A75" s="50" t="s">
        <v>80</v>
      </c>
      <c r="B75" s="49" t="s">
        <v>49</v>
      </c>
      <c r="C75" s="50" t="s">
        <v>241</v>
      </c>
      <c r="D75" s="47">
        <v>5.75</v>
      </c>
      <c r="E75" s="46">
        <v>0</v>
      </c>
      <c r="F75" s="51">
        <f>(D75*E75)</f>
        <v>0</v>
      </c>
    </row>
    <row r="76" spans="1:6" ht="12.75">
      <c r="A76" s="101" t="s">
        <v>290</v>
      </c>
      <c r="B76" s="101"/>
      <c r="C76" s="101"/>
      <c r="D76" s="101"/>
      <c r="E76" s="101"/>
      <c r="F76" s="5">
        <f>SUM(F57:F75)</f>
        <v>0</v>
      </c>
    </row>
    <row r="77" ht="13.5" thickBot="1"/>
    <row r="78" spans="1:6" ht="13.5" thickBot="1">
      <c r="A78" s="32" t="s">
        <v>292</v>
      </c>
      <c r="B78" s="106" t="s">
        <v>291</v>
      </c>
      <c r="C78" s="106"/>
      <c r="D78" s="106"/>
      <c r="E78" s="106"/>
      <c r="F78" s="106"/>
    </row>
    <row r="79" spans="1:6" ht="25.5">
      <c r="A79" s="50" t="s">
        <v>295</v>
      </c>
      <c r="B79" s="49" t="s">
        <v>293</v>
      </c>
      <c r="C79" s="50" t="s">
        <v>241</v>
      </c>
      <c r="D79" s="47">
        <v>595.08</v>
      </c>
      <c r="E79" s="46">
        <v>0</v>
      </c>
      <c r="F79" s="51">
        <f>(D79*E79)</f>
        <v>0</v>
      </c>
    </row>
    <row r="80" spans="1:6" ht="12.75">
      <c r="A80" s="50" t="s">
        <v>296</v>
      </c>
      <c r="B80" s="49" t="s">
        <v>413</v>
      </c>
      <c r="C80" s="50" t="s">
        <v>241</v>
      </c>
      <c r="D80" s="47">
        <v>595.08</v>
      </c>
      <c r="E80" s="46">
        <v>0</v>
      </c>
      <c r="F80" s="51">
        <f>(D80*E80)</f>
        <v>0</v>
      </c>
    </row>
    <row r="81" spans="1:6" ht="12.75">
      <c r="A81" s="50" t="s">
        <v>297</v>
      </c>
      <c r="B81" s="49" t="s">
        <v>294</v>
      </c>
      <c r="C81" s="50" t="s">
        <v>299</v>
      </c>
      <c r="D81" s="47">
        <v>159</v>
      </c>
      <c r="E81" s="46">
        <v>0</v>
      </c>
      <c r="F81" s="51">
        <f>(D81*E81)</f>
        <v>0</v>
      </c>
    </row>
    <row r="82" spans="1:6" ht="12.75">
      <c r="A82" s="50" t="s">
        <v>298</v>
      </c>
      <c r="B82" s="49" t="s">
        <v>68</v>
      </c>
      <c r="C82" s="50" t="s">
        <v>299</v>
      </c>
      <c r="D82" s="47">
        <v>6.5</v>
      </c>
      <c r="E82" s="46">
        <v>0</v>
      </c>
      <c r="F82" s="51">
        <f>(D82*E82)</f>
        <v>0</v>
      </c>
    </row>
    <row r="83" spans="1:6" ht="12.75">
      <c r="A83" s="101" t="s">
        <v>300</v>
      </c>
      <c r="B83" s="101"/>
      <c r="C83" s="101"/>
      <c r="D83" s="101"/>
      <c r="E83" s="101"/>
      <c r="F83" s="5">
        <f>SUM(F79:F82)</f>
        <v>0</v>
      </c>
    </row>
    <row r="84" spans="1:6" ht="13.5" thickBot="1">
      <c r="A84" s="41"/>
      <c r="B84" s="58"/>
      <c r="C84" s="55"/>
      <c r="D84" s="56"/>
      <c r="E84" s="41"/>
      <c r="F84" s="41"/>
    </row>
    <row r="85" spans="1:6" ht="13.5" thickBot="1">
      <c r="A85" s="32" t="s">
        <v>301</v>
      </c>
      <c r="B85" s="106" t="s">
        <v>302</v>
      </c>
      <c r="C85" s="106"/>
      <c r="D85" s="106"/>
      <c r="E85" s="106"/>
      <c r="F85" s="106"/>
    </row>
    <row r="86" spans="1:6" ht="25.5">
      <c r="A86" s="50" t="s">
        <v>303</v>
      </c>
      <c r="B86" s="49" t="s">
        <v>414</v>
      </c>
      <c r="C86" s="50" t="s">
        <v>241</v>
      </c>
      <c r="D86" s="59">
        <v>148.52</v>
      </c>
      <c r="E86" s="46">
        <v>0</v>
      </c>
      <c r="F86" s="51">
        <f>(D86*E86)</f>
        <v>0</v>
      </c>
    </row>
    <row r="87" spans="1:6" ht="12.75">
      <c r="A87" s="50" t="s">
        <v>304</v>
      </c>
      <c r="B87" s="49" t="s">
        <v>69</v>
      </c>
      <c r="C87" s="50" t="s">
        <v>299</v>
      </c>
      <c r="D87" s="59">
        <v>239.33</v>
      </c>
      <c r="E87" s="46">
        <v>0</v>
      </c>
      <c r="F87" s="51">
        <f>(D87*E87)</f>
        <v>0</v>
      </c>
    </row>
    <row r="88" spans="1:6" ht="12.75">
      <c r="A88" s="101" t="s">
        <v>305</v>
      </c>
      <c r="B88" s="101"/>
      <c r="C88" s="101"/>
      <c r="D88" s="101"/>
      <c r="E88" s="101"/>
      <c r="F88" s="5">
        <f>SUM(F86:F87)</f>
        <v>0</v>
      </c>
    </row>
    <row r="89" ht="13.5" thickBot="1"/>
    <row r="90" spans="1:6" ht="13.5" thickBot="1">
      <c r="A90" s="32" t="s">
        <v>306</v>
      </c>
      <c r="B90" s="106" t="s">
        <v>307</v>
      </c>
      <c r="C90" s="106"/>
      <c r="D90" s="106"/>
      <c r="E90" s="106"/>
      <c r="F90" s="106"/>
    </row>
    <row r="91" spans="1:6" ht="12.75">
      <c r="A91" s="50" t="s">
        <v>310</v>
      </c>
      <c r="B91" s="49" t="s">
        <v>308</v>
      </c>
      <c r="C91" s="50" t="s">
        <v>241</v>
      </c>
      <c r="D91" s="47">
        <v>1872.27</v>
      </c>
      <c r="E91" s="46">
        <v>0</v>
      </c>
      <c r="F91" s="51">
        <f aca="true" t="shared" si="2" ref="F91:F97">(D91*E91)</f>
        <v>0</v>
      </c>
    </row>
    <row r="92" spans="1:6" ht="12.75">
      <c r="A92" s="50" t="s">
        <v>311</v>
      </c>
      <c r="B92" s="49" t="s">
        <v>541</v>
      </c>
      <c r="C92" s="50" t="s">
        <v>241</v>
      </c>
      <c r="D92" s="47">
        <v>617.89</v>
      </c>
      <c r="E92" s="46">
        <v>0</v>
      </c>
      <c r="F92" s="51">
        <f t="shared" si="2"/>
        <v>0</v>
      </c>
    </row>
    <row r="93" spans="1:6" ht="25.5">
      <c r="A93" s="50" t="s">
        <v>312</v>
      </c>
      <c r="B93" s="49" t="s">
        <v>309</v>
      </c>
      <c r="C93" s="50" t="s">
        <v>241</v>
      </c>
      <c r="D93" s="47">
        <v>698.15</v>
      </c>
      <c r="E93" s="46">
        <v>0</v>
      </c>
      <c r="F93" s="51">
        <f t="shared" si="2"/>
        <v>0</v>
      </c>
    </row>
    <row r="94" spans="1:6" ht="12.75">
      <c r="A94" s="50" t="s">
        <v>313</v>
      </c>
      <c r="B94" s="49" t="s">
        <v>71</v>
      </c>
      <c r="C94" s="50" t="s">
        <v>241</v>
      </c>
      <c r="D94" s="47">
        <v>1174.12</v>
      </c>
      <c r="E94" s="46">
        <v>0</v>
      </c>
      <c r="F94" s="51">
        <f t="shared" si="2"/>
        <v>0</v>
      </c>
    </row>
    <row r="95" spans="1:6" ht="12.75">
      <c r="A95" s="50" t="s">
        <v>314</v>
      </c>
      <c r="B95" s="49" t="s">
        <v>70</v>
      </c>
      <c r="C95" s="50" t="s">
        <v>241</v>
      </c>
      <c r="D95" s="47">
        <v>617.89</v>
      </c>
      <c r="E95" s="46">
        <v>0</v>
      </c>
      <c r="F95" s="51">
        <f t="shared" si="2"/>
        <v>0</v>
      </c>
    </row>
    <row r="96" spans="1:6" ht="25.5">
      <c r="A96" s="50" t="s">
        <v>315</v>
      </c>
      <c r="B96" s="49" t="s">
        <v>52</v>
      </c>
      <c r="C96" s="50" t="s">
        <v>241</v>
      </c>
      <c r="D96" s="47">
        <v>493.21</v>
      </c>
      <c r="E96" s="46">
        <v>0</v>
      </c>
      <c r="F96" s="51">
        <f t="shared" si="2"/>
        <v>0</v>
      </c>
    </row>
    <row r="97" spans="1:6" ht="25.5">
      <c r="A97" s="50" t="s">
        <v>316</v>
      </c>
      <c r="B97" s="49" t="s">
        <v>53</v>
      </c>
      <c r="C97" s="50" t="s">
        <v>241</v>
      </c>
      <c r="D97" s="47">
        <v>204.94</v>
      </c>
      <c r="E97" s="46">
        <v>0</v>
      </c>
      <c r="F97" s="51">
        <f t="shared" si="2"/>
        <v>0</v>
      </c>
    </row>
    <row r="98" spans="1:6" ht="12.75">
      <c r="A98" s="101" t="s">
        <v>317</v>
      </c>
      <c r="B98" s="101"/>
      <c r="C98" s="101"/>
      <c r="D98" s="101"/>
      <c r="E98" s="101"/>
      <c r="F98" s="5">
        <f>SUM(F91:F97)</f>
        <v>0</v>
      </c>
    </row>
    <row r="99" ht="13.5" thickBot="1"/>
    <row r="100" spans="1:6" ht="13.5" thickBot="1">
      <c r="A100" s="32" t="s">
        <v>319</v>
      </c>
      <c r="B100" s="106" t="s">
        <v>318</v>
      </c>
      <c r="C100" s="106"/>
      <c r="D100" s="106"/>
      <c r="E100" s="106"/>
      <c r="F100" s="106"/>
    </row>
    <row r="101" spans="1:6" ht="12.75">
      <c r="A101" s="50" t="s">
        <v>320</v>
      </c>
      <c r="B101" s="49" t="s">
        <v>327</v>
      </c>
      <c r="C101" s="50" t="s">
        <v>241</v>
      </c>
      <c r="D101" s="47">
        <v>739.05</v>
      </c>
      <c r="E101" s="46">
        <v>0</v>
      </c>
      <c r="F101" s="51">
        <f aca="true" t="shared" si="3" ref="F101:F109">(D101*E101)</f>
        <v>0</v>
      </c>
    </row>
    <row r="102" spans="1:6" ht="12.75">
      <c r="A102" s="50" t="s">
        <v>321</v>
      </c>
      <c r="B102" s="49" t="s">
        <v>328</v>
      </c>
      <c r="C102" s="50" t="s">
        <v>241</v>
      </c>
      <c r="D102" s="47">
        <v>739.05</v>
      </c>
      <c r="E102" s="46">
        <v>0</v>
      </c>
      <c r="F102" s="51">
        <f t="shared" si="3"/>
        <v>0</v>
      </c>
    </row>
    <row r="103" spans="1:6" ht="25.5">
      <c r="A103" s="50" t="s">
        <v>322</v>
      </c>
      <c r="B103" s="49" t="s">
        <v>50</v>
      </c>
      <c r="C103" s="50" t="s">
        <v>241</v>
      </c>
      <c r="D103" s="47">
        <v>513.25</v>
      </c>
      <c r="E103" s="46">
        <v>0</v>
      </c>
      <c r="F103" s="51">
        <f t="shared" si="3"/>
        <v>0</v>
      </c>
    </row>
    <row r="104" spans="1:6" ht="25.5">
      <c r="A104" s="50" t="s">
        <v>323</v>
      </c>
      <c r="B104" s="49" t="s">
        <v>54</v>
      </c>
      <c r="C104" s="50" t="s">
        <v>241</v>
      </c>
      <c r="D104" s="47">
        <v>14.58</v>
      </c>
      <c r="E104" s="46">
        <v>0</v>
      </c>
      <c r="F104" s="51">
        <f t="shared" si="3"/>
        <v>0</v>
      </c>
    </row>
    <row r="105" spans="1:6" ht="12.75">
      <c r="A105" s="50" t="s">
        <v>324</v>
      </c>
      <c r="B105" s="49" t="s">
        <v>51</v>
      </c>
      <c r="C105" s="50" t="s">
        <v>227</v>
      </c>
      <c r="D105" s="47">
        <v>28.4</v>
      </c>
      <c r="E105" s="46">
        <v>0</v>
      </c>
      <c r="F105" s="51">
        <f t="shared" si="3"/>
        <v>0</v>
      </c>
    </row>
    <row r="106" spans="1:6" ht="12.75">
      <c r="A106" s="50" t="s">
        <v>325</v>
      </c>
      <c r="B106" s="49" t="s">
        <v>72</v>
      </c>
      <c r="C106" s="50" t="s">
        <v>241</v>
      </c>
      <c r="D106" s="47">
        <v>211.22</v>
      </c>
      <c r="E106" s="46">
        <v>0</v>
      </c>
      <c r="F106" s="51">
        <f t="shared" si="3"/>
        <v>0</v>
      </c>
    </row>
    <row r="107" spans="1:6" ht="12.75">
      <c r="A107" s="50" t="s">
        <v>326</v>
      </c>
      <c r="B107" s="49" t="s">
        <v>74</v>
      </c>
      <c r="C107" s="50" t="s">
        <v>241</v>
      </c>
      <c r="D107" s="47">
        <v>59.93</v>
      </c>
      <c r="E107" s="46">
        <v>0</v>
      </c>
      <c r="F107" s="51">
        <f t="shared" si="3"/>
        <v>0</v>
      </c>
    </row>
    <row r="108" spans="1:6" ht="12.75">
      <c r="A108" s="50" t="s">
        <v>73</v>
      </c>
      <c r="B108" s="49" t="s">
        <v>76</v>
      </c>
      <c r="C108" s="50" t="s">
        <v>241</v>
      </c>
      <c r="D108" s="47">
        <v>168.15</v>
      </c>
      <c r="E108" s="46">
        <v>0</v>
      </c>
      <c r="F108" s="51">
        <f t="shared" si="3"/>
        <v>0</v>
      </c>
    </row>
    <row r="109" spans="1:6" ht="12.75">
      <c r="A109" s="50" t="s">
        <v>75</v>
      </c>
      <c r="B109" s="49" t="s">
        <v>77</v>
      </c>
      <c r="C109" s="50" t="s">
        <v>241</v>
      </c>
      <c r="D109" s="47">
        <v>83.4</v>
      </c>
      <c r="E109" s="46">
        <v>0</v>
      </c>
      <c r="F109" s="51">
        <f t="shared" si="3"/>
        <v>0</v>
      </c>
    </row>
    <row r="110" spans="1:6" ht="12.75">
      <c r="A110" s="101" t="s">
        <v>329</v>
      </c>
      <c r="B110" s="101"/>
      <c r="C110" s="101"/>
      <c r="D110" s="101"/>
      <c r="E110" s="101"/>
      <c r="F110" s="5">
        <f>SUM(F101:F109)</f>
        <v>0</v>
      </c>
    </row>
    <row r="111" ht="13.5" thickBot="1"/>
    <row r="112" spans="1:6" ht="13.5" thickBot="1">
      <c r="A112" s="32" t="s">
        <v>330</v>
      </c>
      <c r="B112" s="106" t="s">
        <v>331</v>
      </c>
      <c r="C112" s="106"/>
      <c r="D112" s="106"/>
      <c r="E112" s="106"/>
      <c r="F112" s="106"/>
    </row>
    <row r="113" spans="1:6" ht="12.75">
      <c r="A113" s="50" t="s">
        <v>335</v>
      </c>
      <c r="B113" s="49" t="s">
        <v>83</v>
      </c>
      <c r="C113" s="50" t="s">
        <v>241</v>
      </c>
      <c r="D113" s="59">
        <v>157.35</v>
      </c>
      <c r="E113" s="46">
        <v>0</v>
      </c>
      <c r="F113" s="51">
        <f>(D113*E113)</f>
        <v>0</v>
      </c>
    </row>
    <row r="114" spans="1:6" ht="12.75">
      <c r="A114" s="50" t="s">
        <v>336</v>
      </c>
      <c r="B114" s="49" t="s">
        <v>333</v>
      </c>
      <c r="C114" s="50" t="s">
        <v>299</v>
      </c>
      <c r="D114" s="59">
        <v>19.6</v>
      </c>
      <c r="E114" s="46">
        <v>0</v>
      </c>
      <c r="F114" s="51">
        <f>(D114*E114)</f>
        <v>0</v>
      </c>
    </row>
    <row r="115" spans="1:6" ht="12.75">
      <c r="A115" s="50" t="s">
        <v>337</v>
      </c>
      <c r="B115" s="49" t="s">
        <v>332</v>
      </c>
      <c r="C115" s="50" t="s">
        <v>299</v>
      </c>
      <c r="D115" s="59">
        <v>2.4</v>
      </c>
      <c r="E115" s="46">
        <v>0</v>
      </c>
      <c r="F115" s="51">
        <f>(D115*E115)</f>
        <v>0</v>
      </c>
    </row>
    <row r="116" spans="1:6" ht="12.75">
      <c r="A116" s="50" t="s">
        <v>82</v>
      </c>
      <c r="B116" s="49" t="s">
        <v>81</v>
      </c>
      <c r="C116" s="50" t="s">
        <v>299</v>
      </c>
      <c r="D116" s="59">
        <v>99.45</v>
      </c>
      <c r="E116" s="46">
        <v>0</v>
      </c>
      <c r="F116" s="51">
        <f>(D116*E116)</f>
        <v>0</v>
      </c>
    </row>
    <row r="117" spans="1:6" ht="12.75">
      <c r="A117" s="101" t="s">
        <v>334</v>
      </c>
      <c r="B117" s="101"/>
      <c r="C117" s="101"/>
      <c r="D117" s="101"/>
      <c r="E117" s="101"/>
      <c r="F117" s="5">
        <f>SUM(F113:F116)</f>
        <v>0</v>
      </c>
    </row>
    <row r="118" ht="13.5" thickBot="1"/>
    <row r="119" spans="1:6" ht="13.5" thickBot="1">
      <c r="A119" s="32" t="s">
        <v>339</v>
      </c>
      <c r="B119" s="106" t="s">
        <v>338</v>
      </c>
      <c r="C119" s="106"/>
      <c r="D119" s="106"/>
      <c r="E119" s="106"/>
      <c r="F119" s="106"/>
    </row>
    <row r="120" spans="1:6" ht="25.5">
      <c r="A120" s="50" t="s">
        <v>345</v>
      </c>
      <c r="B120" s="49" t="s">
        <v>341</v>
      </c>
      <c r="C120" s="50" t="s">
        <v>241</v>
      </c>
      <c r="D120" s="59">
        <v>1029.62</v>
      </c>
      <c r="E120" s="46">
        <v>0</v>
      </c>
      <c r="F120" s="51">
        <f aca="true" t="shared" si="4" ref="F120:F125">(D120*E120)</f>
        <v>0</v>
      </c>
    </row>
    <row r="121" spans="1:6" ht="12.75">
      <c r="A121" s="50" t="s">
        <v>346</v>
      </c>
      <c r="B121" s="49" t="s">
        <v>342</v>
      </c>
      <c r="C121" s="50" t="s">
        <v>241</v>
      </c>
      <c r="D121" s="59">
        <v>617.89</v>
      </c>
      <c r="E121" s="46">
        <v>0</v>
      </c>
      <c r="F121" s="51">
        <f t="shared" si="4"/>
        <v>0</v>
      </c>
    </row>
    <row r="122" spans="1:6" ht="12.75">
      <c r="A122" s="50" t="s">
        <v>347</v>
      </c>
      <c r="B122" s="49" t="s">
        <v>343</v>
      </c>
      <c r="C122" s="50" t="s">
        <v>241</v>
      </c>
      <c r="D122" s="59">
        <v>1029.62</v>
      </c>
      <c r="E122" s="46">
        <v>0</v>
      </c>
      <c r="F122" s="51">
        <f t="shared" si="4"/>
        <v>0</v>
      </c>
    </row>
    <row r="123" spans="1:6" ht="12.75">
      <c r="A123" s="50" t="s">
        <v>348</v>
      </c>
      <c r="B123" s="49" t="s">
        <v>344</v>
      </c>
      <c r="C123" s="50" t="s">
        <v>241</v>
      </c>
      <c r="D123" s="59">
        <v>617.89</v>
      </c>
      <c r="E123" s="46">
        <v>0</v>
      </c>
      <c r="F123" s="51">
        <f t="shared" si="4"/>
        <v>0</v>
      </c>
    </row>
    <row r="124" spans="1:6" ht="12.75">
      <c r="A124" s="50" t="s">
        <v>349</v>
      </c>
      <c r="B124" s="49" t="s">
        <v>84</v>
      </c>
      <c r="C124" s="50" t="s">
        <v>241</v>
      </c>
      <c r="D124" s="59">
        <v>133.92</v>
      </c>
      <c r="E124" s="46">
        <v>0</v>
      </c>
      <c r="F124" s="51">
        <f t="shared" si="4"/>
        <v>0</v>
      </c>
    </row>
    <row r="125" spans="1:6" ht="12.75">
      <c r="A125" s="50" t="s">
        <v>350</v>
      </c>
      <c r="B125" s="49" t="s">
        <v>340</v>
      </c>
      <c r="C125" s="50" t="s">
        <v>241</v>
      </c>
      <c r="D125" s="59">
        <v>132.4</v>
      </c>
      <c r="E125" s="46">
        <v>0</v>
      </c>
      <c r="F125" s="51">
        <f t="shared" si="4"/>
        <v>0</v>
      </c>
    </row>
    <row r="126" spans="1:6" ht="12.75">
      <c r="A126" s="101" t="s">
        <v>351</v>
      </c>
      <c r="B126" s="101"/>
      <c r="C126" s="101"/>
      <c r="D126" s="101"/>
      <c r="E126" s="101"/>
      <c r="F126" s="5">
        <f>SUM(F120:F125)</f>
        <v>0</v>
      </c>
    </row>
    <row r="127" ht="13.5" thickBot="1"/>
    <row r="128" spans="1:6" ht="13.5" thickBot="1">
      <c r="A128" s="32" t="s">
        <v>352</v>
      </c>
      <c r="B128" s="106" t="s">
        <v>579</v>
      </c>
      <c r="C128" s="106"/>
      <c r="D128" s="106"/>
      <c r="E128" s="106"/>
      <c r="F128" s="106"/>
    </row>
    <row r="129" spans="1:6" ht="12.75">
      <c r="A129" s="57" t="s">
        <v>406</v>
      </c>
      <c r="B129" s="107" t="s">
        <v>586</v>
      </c>
      <c r="C129" s="105"/>
      <c r="D129" s="105"/>
      <c r="E129" s="105"/>
      <c r="F129" s="105"/>
    </row>
    <row r="130" spans="1:6" ht="63.75">
      <c r="A130" s="50" t="s">
        <v>580</v>
      </c>
      <c r="B130" s="49" t="s">
        <v>594</v>
      </c>
      <c r="C130" s="44" t="s">
        <v>419</v>
      </c>
      <c r="D130" s="60">
        <v>1</v>
      </c>
      <c r="E130" s="46">
        <v>0</v>
      </c>
      <c r="F130" s="46">
        <f aca="true" t="shared" si="5" ref="F130:F145">(D130*E130)</f>
        <v>0</v>
      </c>
    </row>
    <row r="131" spans="1:6" ht="63.75">
      <c r="A131" s="50" t="s">
        <v>581</v>
      </c>
      <c r="B131" s="49" t="s">
        <v>595</v>
      </c>
      <c r="C131" s="44" t="s">
        <v>419</v>
      </c>
      <c r="D131" s="60">
        <v>1</v>
      </c>
      <c r="E131" s="46">
        <v>0</v>
      </c>
      <c r="F131" s="46">
        <f t="shared" si="5"/>
        <v>0</v>
      </c>
    </row>
    <row r="132" spans="1:6" ht="63.75">
      <c r="A132" s="50" t="s">
        <v>582</v>
      </c>
      <c r="B132" s="49" t="s">
        <v>596</v>
      </c>
      <c r="C132" s="44" t="s">
        <v>419</v>
      </c>
      <c r="D132" s="60">
        <v>1</v>
      </c>
      <c r="E132" s="46">
        <v>0</v>
      </c>
      <c r="F132" s="46">
        <f t="shared" si="5"/>
        <v>0</v>
      </c>
    </row>
    <row r="133" spans="1:6" ht="63.75">
      <c r="A133" s="50" t="s">
        <v>583</v>
      </c>
      <c r="B133" s="49" t="s">
        <v>597</v>
      </c>
      <c r="C133" s="44" t="s">
        <v>419</v>
      </c>
      <c r="D133" s="60">
        <v>1</v>
      </c>
      <c r="E133" s="46">
        <v>0</v>
      </c>
      <c r="F133" s="46">
        <f t="shared" si="5"/>
        <v>0</v>
      </c>
    </row>
    <row r="134" spans="1:6" ht="63.75">
      <c r="A134" s="50" t="s">
        <v>584</v>
      </c>
      <c r="B134" s="49" t="s">
        <v>598</v>
      </c>
      <c r="C134" s="44" t="s">
        <v>419</v>
      </c>
      <c r="D134" s="60">
        <v>1</v>
      </c>
      <c r="E134" s="46">
        <v>0</v>
      </c>
      <c r="F134" s="46">
        <f t="shared" si="5"/>
        <v>0</v>
      </c>
    </row>
    <row r="135" spans="1:6" ht="63.75">
      <c r="A135" s="50" t="s">
        <v>585</v>
      </c>
      <c r="B135" s="49" t="s">
        <v>609</v>
      </c>
      <c r="C135" s="44" t="s">
        <v>419</v>
      </c>
      <c r="D135" s="60">
        <v>1</v>
      </c>
      <c r="E135" s="46">
        <v>0</v>
      </c>
      <c r="F135" s="46">
        <f t="shared" si="5"/>
        <v>0</v>
      </c>
    </row>
    <row r="136" spans="1:6" ht="12.75">
      <c r="A136" s="57" t="s">
        <v>408</v>
      </c>
      <c r="B136" s="107" t="s">
        <v>587</v>
      </c>
      <c r="C136" s="105"/>
      <c r="D136" s="105"/>
      <c r="E136" s="105"/>
      <c r="F136" s="105"/>
    </row>
    <row r="137" spans="1:6" ht="12.75">
      <c r="A137" s="50" t="s">
        <v>104</v>
      </c>
      <c r="B137" s="49" t="s">
        <v>20</v>
      </c>
      <c r="C137" s="50" t="s">
        <v>299</v>
      </c>
      <c r="D137" s="60">
        <v>380</v>
      </c>
      <c r="E137" s="46">
        <v>0</v>
      </c>
      <c r="F137" s="46">
        <f t="shared" si="5"/>
        <v>0</v>
      </c>
    </row>
    <row r="138" spans="1:6" ht="25.5">
      <c r="A138" s="50" t="s">
        <v>105</v>
      </c>
      <c r="B138" s="49" t="s">
        <v>21</v>
      </c>
      <c r="C138" s="50" t="s">
        <v>299</v>
      </c>
      <c r="D138" s="60">
        <v>125</v>
      </c>
      <c r="E138" s="46">
        <v>0</v>
      </c>
      <c r="F138" s="46">
        <f t="shared" si="5"/>
        <v>0</v>
      </c>
    </row>
    <row r="139" spans="1:6" ht="25.5">
      <c r="A139" s="50" t="s">
        <v>106</v>
      </c>
      <c r="B139" s="49" t="s">
        <v>22</v>
      </c>
      <c r="C139" s="50" t="s">
        <v>299</v>
      </c>
      <c r="D139" s="60">
        <v>90</v>
      </c>
      <c r="E139" s="46">
        <v>0</v>
      </c>
      <c r="F139" s="46">
        <f t="shared" si="5"/>
        <v>0</v>
      </c>
    </row>
    <row r="140" spans="1:6" ht="12.75">
      <c r="A140" s="50" t="s">
        <v>107</v>
      </c>
      <c r="B140" s="49" t="s">
        <v>23</v>
      </c>
      <c r="C140" s="50" t="s">
        <v>299</v>
      </c>
      <c r="D140" s="60">
        <v>55</v>
      </c>
      <c r="E140" s="46">
        <v>0</v>
      </c>
      <c r="F140" s="46">
        <f t="shared" si="5"/>
        <v>0</v>
      </c>
    </row>
    <row r="141" spans="1:6" ht="12.75">
      <c r="A141" s="50" t="s">
        <v>108</v>
      </c>
      <c r="B141" s="49" t="s">
        <v>24</v>
      </c>
      <c r="C141" s="50" t="s">
        <v>299</v>
      </c>
      <c r="D141" s="60">
        <v>5</v>
      </c>
      <c r="E141" s="46">
        <v>0</v>
      </c>
      <c r="F141" s="46">
        <f t="shared" si="5"/>
        <v>0</v>
      </c>
    </row>
    <row r="142" spans="1:6" ht="12.75">
      <c r="A142" s="50" t="s">
        <v>109</v>
      </c>
      <c r="B142" s="49" t="s">
        <v>25</v>
      </c>
      <c r="C142" s="50" t="s">
        <v>299</v>
      </c>
      <c r="D142" s="60">
        <v>14</v>
      </c>
      <c r="E142" s="46">
        <v>0</v>
      </c>
      <c r="F142" s="46">
        <f t="shared" si="5"/>
        <v>0</v>
      </c>
    </row>
    <row r="143" spans="1:6" ht="12.75">
      <c r="A143" s="50" t="s">
        <v>110</v>
      </c>
      <c r="B143" s="49" t="s">
        <v>26</v>
      </c>
      <c r="C143" s="50" t="s">
        <v>299</v>
      </c>
      <c r="D143" s="60">
        <v>6</v>
      </c>
      <c r="E143" s="46">
        <v>0</v>
      </c>
      <c r="F143" s="46">
        <f t="shared" si="5"/>
        <v>0</v>
      </c>
    </row>
    <row r="144" spans="1:6" ht="12.75">
      <c r="A144" s="50" t="s">
        <v>111</v>
      </c>
      <c r="B144" s="49" t="s">
        <v>27</v>
      </c>
      <c r="C144" s="50" t="s">
        <v>299</v>
      </c>
      <c r="D144" s="60">
        <v>10</v>
      </c>
      <c r="E144" s="46">
        <v>0</v>
      </c>
      <c r="F144" s="46">
        <f t="shared" si="5"/>
        <v>0</v>
      </c>
    </row>
    <row r="145" spans="1:6" ht="25.5">
      <c r="A145" s="50" t="s">
        <v>112</v>
      </c>
      <c r="B145" s="49" t="s">
        <v>542</v>
      </c>
      <c r="C145" s="44" t="s">
        <v>419</v>
      </c>
      <c r="D145" s="60">
        <v>2</v>
      </c>
      <c r="E145" s="46">
        <v>0</v>
      </c>
      <c r="F145" s="46">
        <f t="shared" si="5"/>
        <v>0</v>
      </c>
    </row>
    <row r="146" spans="1:6" ht="12.75">
      <c r="A146" s="57" t="s">
        <v>409</v>
      </c>
      <c r="B146" s="107" t="s">
        <v>588</v>
      </c>
      <c r="C146" s="119"/>
      <c r="D146" s="119"/>
      <c r="E146" s="119"/>
      <c r="F146" s="119"/>
    </row>
    <row r="147" spans="1:6" ht="38.25">
      <c r="A147" s="57"/>
      <c r="B147" s="49" t="s">
        <v>543</v>
      </c>
      <c r="C147" s="44"/>
      <c r="D147" s="60"/>
      <c r="E147" s="46"/>
      <c r="F147" s="46"/>
    </row>
    <row r="148" spans="1:6" ht="12.75">
      <c r="A148" s="50" t="s">
        <v>589</v>
      </c>
      <c r="B148" s="49" t="s">
        <v>10</v>
      </c>
      <c r="C148" s="50" t="s">
        <v>299</v>
      </c>
      <c r="D148" s="60">
        <v>80</v>
      </c>
      <c r="E148" s="46">
        <v>0</v>
      </c>
      <c r="F148" s="46">
        <f aca="true" t="shared" si="6" ref="F148:F170">(D148*E148)</f>
        <v>0</v>
      </c>
    </row>
    <row r="149" spans="1:6" ht="12.75">
      <c r="A149" s="50" t="s">
        <v>590</v>
      </c>
      <c r="B149" s="49" t="s">
        <v>11</v>
      </c>
      <c r="C149" s="50" t="s">
        <v>299</v>
      </c>
      <c r="D149" s="60">
        <v>2350</v>
      </c>
      <c r="E149" s="46">
        <v>0</v>
      </c>
      <c r="F149" s="46">
        <f t="shared" si="6"/>
        <v>0</v>
      </c>
    </row>
    <row r="150" spans="1:6" ht="12.75">
      <c r="A150" s="50" t="s">
        <v>96</v>
      </c>
      <c r="B150" s="49" t="s">
        <v>12</v>
      </c>
      <c r="C150" s="50" t="s">
        <v>299</v>
      </c>
      <c r="D150" s="60">
        <v>770</v>
      </c>
      <c r="E150" s="46">
        <v>0</v>
      </c>
      <c r="F150" s="46">
        <f t="shared" si="6"/>
        <v>0</v>
      </c>
    </row>
    <row r="151" spans="1:6" ht="12.75">
      <c r="A151" s="50" t="s">
        <v>97</v>
      </c>
      <c r="B151" s="49" t="s">
        <v>13</v>
      </c>
      <c r="C151" s="50" t="s">
        <v>299</v>
      </c>
      <c r="D151" s="60">
        <v>10</v>
      </c>
      <c r="E151" s="46">
        <v>0</v>
      </c>
      <c r="F151" s="46">
        <f t="shared" si="6"/>
        <v>0</v>
      </c>
    </row>
    <row r="152" spans="1:6" ht="12.75">
      <c r="A152" s="50" t="s">
        <v>98</v>
      </c>
      <c r="B152" s="49" t="s">
        <v>14</v>
      </c>
      <c r="C152" s="50" t="s">
        <v>299</v>
      </c>
      <c r="D152" s="60">
        <v>152</v>
      </c>
      <c r="E152" s="46">
        <v>0</v>
      </c>
      <c r="F152" s="46">
        <f t="shared" si="6"/>
        <v>0</v>
      </c>
    </row>
    <row r="153" spans="1:6" ht="12.75">
      <c r="A153" s="50" t="s">
        <v>99</v>
      </c>
      <c r="B153" s="49" t="s">
        <v>15</v>
      </c>
      <c r="C153" s="50" t="s">
        <v>299</v>
      </c>
      <c r="D153" s="60">
        <v>21</v>
      </c>
      <c r="E153" s="46">
        <v>0</v>
      </c>
      <c r="F153" s="46">
        <f t="shared" si="6"/>
        <v>0</v>
      </c>
    </row>
    <row r="154" spans="1:6" ht="12.75">
      <c r="A154" s="50" t="s">
        <v>100</v>
      </c>
      <c r="B154" s="49" t="s">
        <v>16</v>
      </c>
      <c r="C154" s="50" t="s">
        <v>299</v>
      </c>
      <c r="D154" s="60">
        <v>21</v>
      </c>
      <c r="E154" s="46">
        <v>0</v>
      </c>
      <c r="F154" s="46">
        <f t="shared" si="6"/>
        <v>0</v>
      </c>
    </row>
    <row r="155" spans="1:6" ht="12.75">
      <c r="A155" s="50" t="s">
        <v>101</v>
      </c>
      <c r="B155" s="49" t="s">
        <v>17</v>
      </c>
      <c r="C155" s="50" t="s">
        <v>299</v>
      </c>
      <c r="D155" s="60">
        <v>63</v>
      </c>
      <c r="E155" s="46">
        <v>0</v>
      </c>
      <c r="F155" s="46">
        <f t="shared" si="6"/>
        <v>0</v>
      </c>
    </row>
    <row r="156" spans="1:6" ht="12.75">
      <c r="A156" s="50" t="s">
        <v>102</v>
      </c>
      <c r="B156" s="49" t="s">
        <v>18</v>
      </c>
      <c r="C156" s="50" t="s">
        <v>299</v>
      </c>
      <c r="D156" s="60">
        <v>20</v>
      </c>
      <c r="E156" s="46">
        <v>0</v>
      </c>
      <c r="F156" s="46">
        <f t="shared" si="6"/>
        <v>0</v>
      </c>
    </row>
    <row r="157" spans="1:6" ht="12.75">
      <c r="A157" s="50" t="s">
        <v>103</v>
      </c>
      <c r="B157" s="49" t="s">
        <v>19</v>
      </c>
      <c r="C157" s="50" t="s">
        <v>299</v>
      </c>
      <c r="D157" s="60">
        <v>80</v>
      </c>
      <c r="E157" s="46">
        <v>0</v>
      </c>
      <c r="F157" s="46">
        <f t="shared" si="6"/>
        <v>0</v>
      </c>
    </row>
    <row r="158" spans="1:6" ht="12.75">
      <c r="A158" s="57" t="s">
        <v>410</v>
      </c>
      <c r="B158" s="107" t="s">
        <v>113</v>
      </c>
      <c r="C158" s="120"/>
      <c r="D158" s="120"/>
      <c r="E158" s="120"/>
      <c r="F158" s="120"/>
    </row>
    <row r="159" spans="1:6" ht="12.75">
      <c r="A159" s="50" t="s">
        <v>114</v>
      </c>
      <c r="B159" s="49" t="s">
        <v>56</v>
      </c>
      <c r="C159" s="50" t="s">
        <v>419</v>
      </c>
      <c r="D159" s="60">
        <v>84</v>
      </c>
      <c r="E159" s="46">
        <v>0</v>
      </c>
      <c r="F159" s="46">
        <f t="shared" si="6"/>
        <v>0</v>
      </c>
    </row>
    <row r="160" spans="1:6" ht="12.75">
      <c r="A160" s="50" t="s">
        <v>115</v>
      </c>
      <c r="B160" s="49" t="s">
        <v>57</v>
      </c>
      <c r="C160" s="50" t="s">
        <v>419</v>
      </c>
      <c r="D160" s="60">
        <v>20</v>
      </c>
      <c r="E160" s="46">
        <v>0</v>
      </c>
      <c r="F160" s="46">
        <f t="shared" si="6"/>
        <v>0</v>
      </c>
    </row>
    <row r="161" spans="1:6" ht="12.75">
      <c r="A161" s="50" t="s">
        <v>116</v>
      </c>
      <c r="B161" s="49" t="s">
        <v>58</v>
      </c>
      <c r="C161" s="50" t="s">
        <v>419</v>
      </c>
      <c r="D161" s="60">
        <v>38</v>
      </c>
      <c r="E161" s="46">
        <v>0</v>
      </c>
      <c r="F161" s="46">
        <f t="shared" si="6"/>
        <v>0</v>
      </c>
    </row>
    <row r="162" spans="1:6" ht="12.75">
      <c r="A162" s="50" t="s">
        <v>117</v>
      </c>
      <c r="B162" s="49" t="s">
        <v>59</v>
      </c>
      <c r="C162" s="50" t="s">
        <v>419</v>
      </c>
      <c r="D162" s="60">
        <v>1</v>
      </c>
      <c r="E162" s="46">
        <v>0</v>
      </c>
      <c r="F162" s="46">
        <f t="shared" si="6"/>
        <v>0</v>
      </c>
    </row>
    <row r="163" spans="1:6" ht="12.75">
      <c r="A163" s="50" t="s">
        <v>118</v>
      </c>
      <c r="B163" s="49" t="s">
        <v>60</v>
      </c>
      <c r="C163" s="50" t="s">
        <v>419</v>
      </c>
      <c r="D163" s="60">
        <v>1</v>
      </c>
      <c r="E163" s="46">
        <v>0</v>
      </c>
      <c r="F163" s="46">
        <f t="shared" si="6"/>
        <v>0</v>
      </c>
    </row>
    <row r="164" spans="1:6" ht="12.75">
      <c r="A164" s="50" t="s">
        <v>119</v>
      </c>
      <c r="B164" s="49" t="s">
        <v>63</v>
      </c>
      <c r="C164" s="50" t="s">
        <v>419</v>
      </c>
      <c r="D164" s="60">
        <v>52</v>
      </c>
      <c r="E164" s="46">
        <v>0</v>
      </c>
      <c r="F164" s="46">
        <f t="shared" si="6"/>
        <v>0</v>
      </c>
    </row>
    <row r="165" spans="1:6" ht="12.75">
      <c r="A165" s="50" t="s">
        <v>120</v>
      </c>
      <c r="B165" s="49" t="s">
        <v>64</v>
      </c>
      <c r="C165" s="50" t="s">
        <v>419</v>
      </c>
      <c r="D165" s="60">
        <v>8</v>
      </c>
      <c r="E165" s="46">
        <v>0</v>
      </c>
      <c r="F165" s="46">
        <f t="shared" si="6"/>
        <v>0</v>
      </c>
    </row>
    <row r="166" spans="1:6" ht="12.75">
      <c r="A166" s="50" t="s">
        <v>121</v>
      </c>
      <c r="B166" s="49" t="s">
        <v>551</v>
      </c>
      <c r="C166" s="50" t="s">
        <v>419</v>
      </c>
      <c r="D166" s="60">
        <v>6</v>
      </c>
      <c r="E166" s="46">
        <v>0</v>
      </c>
      <c r="F166" s="46">
        <f t="shared" si="6"/>
        <v>0</v>
      </c>
    </row>
    <row r="167" spans="1:6" ht="12.75">
      <c r="A167" s="50" t="s">
        <v>122</v>
      </c>
      <c r="B167" s="49" t="s">
        <v>552</v>
      </c>
      <c r="C167" s="50" t="s">
        <v>419</v>
      </c>
      <c r="D167" s="60">
        <v>12</v>
      </c>
      <c r="E167" s="46">
        <v>0</v>
      </c>
      <c r="F167" s="46">
        <f t="shared" si="6"/>
        <v>0</v>
      </c>
    </row>
    <row r="168" spans="1:6" ht="12.75">
      <c r="A168" s="50" t="s">
        <v>123</v>
      </c>
      <c r="B168" s="49" t="s">
        <v>553</v>
      </c>
      <c r="C168" s="44" t="s">
        <v>419</v>
      </c>
      <c r="D168" s="60">
        <v>32</v>
      </c>
      <c r="E168" s="46">
        <v>0</v>
      </c>
      <c r="F168" s="46">
        <f t="shared" si="6"/>
        <v>0</v>
      </c>
    </row>
    <row r="169" spans="1:6" ht="12.75">
      <c r="A169" s="50" t="s">
        <v>124</v>
      </c>
      <c r="B169" s="49" t="s">
        <v>554</v>
      </c>
      <c r="C169" s="44" t="s">
        <v>419</v>
      </c>
      <c r="D169" s="60">
        <v>79</v>
      </c>
      <c r="E169" s="46">
        <v>0</v>
      </c>
      <c r="F169" s="46">
        <f t="shared" si="6"/>
        <v>0</v>
      </c>
    </row>
    <row r="170" spans="1:6" ht="12.75">
      <c r="A170" s="50" t="s">
        <v>125</v>
      </c>
      <c r="B170" s="49" t="s">
        <v>555</v>
      </c>
      <c r="C170" s="44" t="s">
        <v>419</v>
      </c>
      <c r="D170" s="60">
        <v>70</v>
      </c>
      <c r="E170" s="46">
        <v>0</v>
      </c>
      <c r="F170" s="46">
        <f t="shared" si="6"/>
        <v>0</v>
      </c>
    </row>
    <row r="171" spans="1:6" ht="12.75">
      <c r="A171" s="52" t="s">
        <v>411</v>
      </c>
      <c r="B171" s="69" t="s">
        <v>556</v>
      </c>
      <c r="C171" s="70"/>
      <c r="D171" s="71"/>
      <c r="E171" s="72"/>
      <c r="F171" s="72"/>
    </row>
    <row r="172" spans="1:6" ht="12.75">
      <c r="A172" s="52" t="s">
        <v>126</v>
      </c>
      <c r="B172" s="107" t="s">
        <v>55</v>
      </c>
      <c r="C172" s="119"/>
      <c r="D172" s="119"/>
      <c r="E172" s="119"/>
      <c r="F172" s="119"/>
    </row>
    <row r="173" spans="1:6" ht="12.75">
      <c r="A173" s="44" t="s">
        <v>127</v>
      </c>
      <c r="B173" s="43" t="s">
        <v>557</v>
      </c>
      <c r="C173" s="44" t="s">
        <v>558</v>
      </c>
      <c r="D173" s="45">
        <v>2</v>
      </c>
      <c r="E173" s="46">
        <v>0</v>
      </c>
      <c r="F173" s="46">
        <f aca="true" t="shared" si="7" ref="F173:F201">(D173*E173)</f>
        <v>0</v>
      </c>
    </row>
    <row r="174" spans="1:6" ht="12.75">
      <c r="A174" s="44" t="s">
        <v>128</v>
      </c>
      <c r="B174" s="43" t="s">
        <v>559</v>
      </c>
      <c r="C174" s="44" t="s">
        <v>558</v>
      </c>
      <c r="D174" s="45">
        <v>2</v>
      </c>
      <c r="E174" s="46">
        <v>0</v>
      </c>
      <c r="F174" s="46">
        <f t="shared" si="7"/>
        <v>0</v>
      </c>
    </row>
    <row r="175" spans="1:6" ht="12.75">
      <c r="A175" s="44" t="s">
        <v>129</v>
      </c>
      <c r="B175" s="43" t="s">
        <v>9</v>
      </c>
      <c r="C175" s="44" t="s">
        <v>558</v>
      </c>
      <c r="D175" s="45">
        <v>1</v>
      </c>
      <c r="E175" s="46">
        <v>0</v>
      </c>
      <c r="F175" s="46">
        <f t="shared" si="7"/>
        <v>0</v>
      </c>
    </row>
    <row r="176" spans="1:6" ht="12.75">
      <c r="A176" s="44" t="s">
        <v>130</v>
      </c>
      <c r="B176" s="43" t="s">
        <v>560</v>
      </c>
      <c r="C176" s="44" t="s">
        <v>558</v>
      </c>
      <c r="D176" s="45">
        <v>4</v>
      </c>
      <c r="E176" s="46">
        <v>0</v>
      </c>
      <c r="F176" s="46">
        <f t="shared" si="7"/>
        <v>0</v>
      </c>
    </row>
    <row r="177" spans="1:6" ht="12.75">
      <c r="A177" s="44" t="s">
        <v>131</v>
      </c>
      <c r="B177" s="43" t="s">
        <v>561</v>
      </c>
      <c r="C177" s="44" t="s">
        <v>558</v>
      </c>
      <c r="D177" s="45">
        <v>4</v>
      </c>
      <c r="E177" s="46">
        <v>0</v>
      </c>
      <c r="F177" s="46">
        <f t="shared" si="7"/>
        <v>0</v>
      </c>
    </row>
    <row r="178" spans="1:6" ht="12.75">
      <c r="A178" s="44" t="s">
        <v>132</v>
      </c>
      <c r="B178" s="43" t="s">
        <v>562</v>
      </c>
      <c r="C178" s="44" t="s">
        <v>558</v>
      </c>
      <c r="D178" s="45">
        <v>4</v>
      </c>
      <c r="E178" s="46">
        <v>0</v>
      </c>
      <c r="F178" s="46">
        <f t="shared" si="7"/>
        <v>0</v>
      </c>
    </row>
    <row r="179" spans="1:6" ht="12.75">
      <c r="A179" s="44" t="s">
        <v>133</v>
      </c>
      <c r="B179" s="43" t="s">
        <v>563</v>
      </c>
      <c r="C179" s="44" t="s">
        <v>558</v>
      </c>
      <c r="D179" s="45">
        <v>2</v>
      </c>
      <c r="E179" s="46">
        <v>0</v>
      </c>
      <c r="F179" s="46">
        <f t="shared" si="7"/>
        <v>0</v>
      </c>
    </row>
    <row r="180" spans="1:6" ht="12.75">
      <c r="A180" s="44" t="s">
        <v>134</v>
      </c>
      <c r="B180" s="43" t="s">
        <v>564</v>
      </c>
      <c r="C180" s="44" t="s">
        <v>558</v>
      </c>
      <c r="D180" s="45">
        <v>1</v>
      </c>
      <c r="E180" s="46">
        <v>0</v>
      </c>
      <c r="F180" s="46">
        <f t="shared" si="7"/>
        <v>0</v>
      </c>
    </row>
    <row r="181" spans="1:6" ht="12.75">
      <c r="A181" s="52" t="s">
        <v>135</v>
      </c>
      <c r="B181" s="107" t="s">
        <v>617</v>
      </c>
      <c r="C181" s="119"/>
      <c r="D181" s="119"/>
      <c r="E181" s="119"/>
      <c r="F181" s="119"/>
    </row>
    <row r="182" spans="1:6" ht="25.5">
      <c r="A182" s="44" t="s">
        <v>136</v>
      </c>
      <c r="B182" s="49" t="s">
        <v>565</v>
      </c>
      <c r="C182" s="44" t="s">
        <v>299</v>
      </c>
      <c r="D182" s="45">
        <v>480</v>
      </c>
      <c r="E182" s="46">
        <v>0</v>
      </c>
      <c r="F182" s="46">
        <f t="shared" si="7"/>
        <v>0</v>
      </c>
    </row>
    <row r="183" spans="1:6" ht="12.75">
      <c r="A183" s="44" t="s">
        <v>137</v>
      </c>
      <c r="B183" s="43" t="s">
        <v>566</v>
      </c>
      <c r="C183" s="44" t="s">
        <v>299</v>
      </c>
      <c r="D183" s="45">
        <v>6</v>
      </c>
      <c r="E183" s="46">
        <v>0</v>
      </c>
      <c r="F183" s="46">
        <f t="shared" si="7"/>
        <v>0</v>
      </c>
    </row>
    <row r="184" spans="1:6" ht="12.75">
      <c r="A184" s="44" t="s">
        <v>138</v>
      </c>
      <c r="B184" s="43" t="s">
        <v>567</v>
      </c>
      <c r="C184" s="44" t="s">
        <v>299</v>
      </c>
      <c r="D184" s="45">
        <v>35</v>
      </c>
      <c r="E184" s="46">
        <v>0</v>
      </c>
      <c r="F184" s="46">
        <f t="shared" si="7"/>
        <v>0</v>
      </c>
    </row>
    <row r="185" spans="1:6" ht="12.75">
      <c r="A185" s="52" t="s">
        <v>139</v>
      </c>
      <c r="B185" s="107" t="s">
        <v>616</v>
      </c>
      <c r="C185" s="119"/>
      <c r="D185" s="119"/>
      <c r="E185" s="119"/>
      <c r="F185" s="119"/>
    </row>
    <row r="186" spans="1:6" ht="25.5">
      <c r="A186" s="44" t="s">
        <v>140</v>
      </c>
      <c r="B186" s="49" t="s">
        <v>568</v>
      </c>
      <c r="C186" s="44" t="s">
        <v>558</v>
      </c>
      <c r="D186" s="45">
        <v>24</v>
      </c>
      <c r="E186" s="46">
        <v>0</v>
      </c>
      <c r="F186" s="46">
        <f t="shared" si="7"/>
        <v>0</v>
      </c>
    </row>
    <row r="187" spans="1:6" ht="12.75">
      <c r="A187" s="44" t="s">
        <v>141</v>
      </c>
      <c r="B187" s="49" t="s">
        <v>569</v>
      </c>
      <c r="C187" s="44" t="s">
        <v>558</v>
      </c>
      <c r="D187" s="45">
        <v>15</v>
      </c>
      <c r="E187" s="46">
        <v>0</v>
      </c>
      <c r="F187" s="46">
        <f t="shared" si="7"/>
        <v>0</v>
      </c>
    </row>
    <row r="188" spans="1:6" ht="25.5">
      <c r="A188" s="44" t="s">
        <v>142</v>
      </c>
      <c r="B188" s="49" t="s">
        <v>570</v>
      </c>
      <c r="C188" s="44" t="s">
        <v>558</v>
      </c>
      <c r="D188" s="45">
        <v>24</v>
      </c>
      <c r="E188" s="46">
        <v>0</v>
      </c>
      <c r="F188" s="46">
        <f t="shared" si="7"/>
        <v>0</v>
      </c>
    </row>
    <row r="189" spans="1:6" ht="25.5">
      <c r="A189" s="44" t="s">
        <v>143</v>
      </c>
      <c r="B189" s="49" t="s">
        <v>571</v>
      </c>
      <c r="C189" s="44" t="s">
        <v>558</v>
      </c>
      <c r="D189" s="45">
        <v>24</v>
      </c>
      <c r="E189" s="46">
        <v>0</v>
      </c>
      <c r="F189" s="46">
        <f t="shared" si="7"/>
        <v>0</v>
      </c>
    </row>
    <row r="190" spans="1:6" ht="12.75">
      <c r="A190" s="52" t="s">
        <v>144</v>
      </c>
      <c r="B190" s="107" t="s">
        <v>615</v>
      </c>
      <c r="C190" s="119"/>
      <c r="D190" s="119"/>
      <c r="E190" s="119"/>
      <c r="F190" s="119"/>
    </row>
    <row r="191" spans="1:6" ht="12.75">
      <c r="A191" s="44" t="s">
        <v>145</v>
      </c>
      <c r="B191" s="43" t="s">
        <v>572</v>
      </c>
      <c r="C191" s="44" t="s">
        <v>558</v>
      </c>
      <c r="D191" s="45">
        <v>24</v>
      </c>
      <c r="E191" s="46">
        <v>0</v>
      </c>
      <c r="F191" s="46">
        <f t="shared" si="7"/>
        <v>0</v>
      </c>
    </row>
    <row r="192" spans="1:6" ht="12.75">
      <c r="A192" s="44" t="s">
        <v>146</v>
      </c>
      <c r="B192" s="43" t="s">
        <v>573</v>
      </c>
      <c r="C192" s="44" t="s">
        <v>558</v>
      </c>
      <c r="D192" s="45">
        <v>4</v>
      </c>
      <c r="E192" s="46">
        <v>0</v>
      </c>
      <c r="F192" s="46">
        <f t="shared" si="7"/>
        <v>0</v>
      </c>
    </row>
    <row r="193" spans="1:6" ht="12.75">
      <c r="A193" s="52" t="s">
        <v>147</v>
      </c>
      <c r="B193" s="107" t="s">
        <v>614</v>
      </c>
      <c r="C193" s="119"/>
      <c r="D193" s="119"/>
      <c r="E193" s="119"/>
      <c r="F193" s="119"/>
    </row>
    <row r="194" spans="1:6" ht="25.5">
      <c r="A194" s="44" t="s">
        <v>148</v>
      </c>
      <c r="B194" s="49" t="s">
        <v>574</v>
      </c>
      <c r="C194" s="44" t="s">
        <v>558</v>
      </c>
      <c r="D194" s="45">
        <v>1</v>
      </c>
      <c r="E194" s="46">
        <v>0</v>
      </c>
      <c r="F194" s="46">
        <f t="shared" si="7"/>
        <v>0</v>
      </c>
    </row>
    <row r="195" spans="1:6" ht="12.75">
      <c r="A195" s="44" t="s">
        <v>149</v>
      </c>
      <c r="B195" s="43" t="s">
        <v>575</v>
      </c>
      <c r="C195" s="44" t="s">
        <v>558</v>
      </c>
      <c r="D195" s="45">
        <v>2</v>
      </c>
      <c r="E195" s="46">
        <v>0</v>
      </c>
      <c r="F195" s="46">
        <f t="shared" si="7"/>
        <v>0</v>
      </c>
    </row>
    <row r="196" spans="1:6" ht="12.75">
      <c r="A196" s="44" t="s">
        <v>150</v>
      </c>
      <c r="B196" s="43" t="s">
        <v>576</v>
      </c>
      <c r="C196" s="44" t="s">
        <v>558</v>
      </c>
      <c r="D196" s="45">
        <v>12</v>
      </c>
      <c r="E196" s="46">
        <v>0</v>
      </c>
      <c r="F196" s="46">
        <f t="shared" si="7"/>
        <v>0</v>
      </c>
    </row>
    <row r="197" spans="1:6" ht="12.75">
      <c r="A197" s="44" t="s">
        <v>151</v>
      </c>
      <c r="B197" s="42" t="s">
        <v>577</v>
      </c>
      <c r="C197" s="44" t="s">
        <v>419</v>
      </c>
      <c r="D197" s="45">
        <v>8</v>
      </c>
      <c r="E197" s="46">
        <v>0</v>
      </c>
      <c r="F197" s="46">
        <f t="shared" si="7"/>
        <v>0</v>
      </c>
    </row>
    <row r="198" spans="1:6" ht="12.75">
      <c r="A198" s="44" t="s">
        <v>152</v>
      </c>
      <c r="B198" s="42" t="s">
        <v>578</v>
      </c>
      <c r="C198" s="44" t="s">
        <v>419</v>
      </c>
      <c r="D198" s="45">
        <v>3</v>
      </c>
      <c r="E198" s="46">
        <v>0</v>
      </c>
      <c r="F198" s="46">
        <f t="shared" si="7"/>
        <v>0</v>
      </c>
    </row>
    <row r="199" spans="1:6" ht="12.75">
      <c r="A199" s="52" t="s">
        <v>153</v>
      </c>
      <c r="B199" s="104" t="s">
        <v>587</v>
      </c>
      <c r="C199" s="105"/>
      <c r="D199" s="105"/>
      <c r="E199" s="105"/>
      <c r="F199" s="105"/>
    </row>
    <row r="200" spans="1:6" ht="12.75">
      <c r="A200" s="44" t="s">
        <v>154</v>
      </c>
      <c r="B200" s="49" t="s">
        <v>65</v>
      </c>
      <c r="C200" s="44" t="s">
        <v>299</v>
      </c>
      <c r="D200" s="45">
        <v>22</v>
      </c>
      <c r="E200" s="46">
        <v>0</v>
      </c>
      <c r="F200" s="46">
        <f t="shared" si="7"/>
        <v>0</v>
      </c>
    </row>
    <row r="201" spans="1:6" ht="12.75">
      <c r="A201" s="44" t="s">
        <v>155</v>
      </c>
      <c r="B201" s="49" t="s">
        <v>66</v>
      </c>
      <c r="C201" s="44" t="s">
        <v>299</v>
      </c>
      <c r="D201" s="45">
        <v>61</v>
      </c>
      <c r="E201" s="46">
        <v>0</v>
      </c>
      <c r="F201" s="46">
        <f t="shared" si="7"/>
        <v>0</v>
      </c>
    </row>
    <row r="202" spans="1:6" ht="12.75">
      <c r="A202" s="101" t="s">
        <v>353</v>
      </c>
      <c r="B202" s="101"/>
      <c r="C202" s="101"/>
      <c r="D202" s="101"/>
      <c r="E202" s="101"/>
      <c r="F202" s="5">
        <f>SUM(F129:F201)</f>
        <v>0</v>
      </c>
    </row>
    <row r="203" ht="13.5" thickBot="1"/>
    <row r="204" spans="1:6" s="73" customFormat="1" ht="13.5" thickBot="1">
      <c r="A204" s="32" t="s">
        <v>355</v>
      </c>
      <c r="B204" s="106" t="s">
        <v>354</v>
      </c>
      <c r="C204" s="106"/>
      <c r="D204" s="106"/>
      <c r="E204" s="106"/>
      <c r="F204" s="106"/>
    </row>
    <row r="205" spans="1:6" s="73" customFormat="1" ht="12.75">
      <c r="A205" s="52" t="s">
        <v>356</v>
      </c>
      <c r="B205" s="108" t="s">
        <v>479</v>
      </c>
      <c r="C205" s="105"/>
      <c r="D205" s="105"/>
      <c r="E205" s="105"/>
      <c r="F205" s="105"/>
    </row>
    <row r="206" spans="1:6" s="73" customFormat="1" ht="12.75">
      <c r="A206" s="44" t="s">
        <v>357</v>
      </c>
      <c r="B206" s="48" t="s">
        <v>388</v>
      </c>
      <c r="C206" s="44" t="s">
        <v>419</v>
      </c>
      <c r="D206" s="45">
        <v>12</v>
      </c>
      <c r="E206" s="46">
        <v>0</v>
      </c>
      <c r="F206" s="61">
        <f aca="true" t="shared" si="8" ref="F206:F226">D206*E206</f>
        <v>0</v>
      </c>
    </row>
    <row r="207" spans="1:6" s="73" customFormat="1" ht="12.75">
      <c r="A207" s="44" t="s">
        <v>358</v>
      </c>
      <c r="B207" s="48" t="s">
        <v>461</v>
      </c>
      <c r="C207" s="44" t="s">
        <v>419</v>
      </c>
      <c r="D207" s="45">
        <v>2</v>
      </c>
      <c r="E207" s="46">
        <v>0</v>
      </c>
      <c r="F207" s="61">
        <f t="shared" si="8"/>
        <v>0</v>
      </c>
    </row>
    <row r="208" spans="1:6" s="73" customFormat="1" ht="12.75">
      <c r="A208" s="44" t="s">
        <v>359</v>
      </c>
      <c r="B208" s="48" t="s">
        <v>459</v>
      </c>
      <c r="C208" s="44" t="s">
        <v>419</v>
      </c>
      <c r="D208" s="45">
        <v>1</v>
      </c>
      <c r="E208" s="46">
        <v>0</v>
      </c>
      <c r="F208" s="61">
        <f t="shared" si="8"/>
        <v>0</v>
      </c>
    </row>
    <row r="209" spans="1:6" s="73" customFormat="1" ht="12.75">
      <c r="A209" s="44" t="s">
        <v>478</v>
      </c>
      <c r="B209" s="48" t="s">
        <v>458</v>
      </c>
      <c r="C209" s="44" t="s">
        <v>419</v>
      </c>
      <c r="D209" s="45">
        <v>4</v>
      </c>
      <c r="E209" s="46">
        <v>0</v>
      </c>
      <c r="F209" s="61">
        <f t="shared" si="8"/>
        <v>0</v>
      </c>
    </row>
    <row r="210" spans="1:6" s="73" customFormat="1" ht="12.75">
      <c r="A210" s="44" t="s">
        <v>477</v>
      </c>
      <c r="B210" s="48" t="s">
        <v>457</v>
      </c>
      <c r="C210" s="44" t="s">
        <v>419</v>
      </c>
      <c r="D210" s="45">
        <v>1</v>
      </c>
      <c r="E210" s="46">
        <v>0</v>
      </c>
      <c r="F210" s="61">
        <f t="shared" si="8"/>
        <v>0</v>
      </c>
    </row>
    <row r="211" spans="1:6" s="73" customFormat="1" ht="12.75">
      <c r="A211" s="44" t="s">
        <v>476</v>
      </c>
      <c r="B211" s="48" t="s">
        <v>456</v>
      </c>
      <c r="C211" s="44" t="s">
        <v>419</v>
      </c>
      <c r="D211" s="45">
        <v>8</v>
      </c>
      <c r="E211" s="46">
        <v>0</v>
      </c>
      <c r="F211" s="61">
        <f t="shared" si="8"/>
        <v>0</v>
      </c>
    </row>
    <row r="212" spans="1:6" s="73" customFormat="1" ht="12.75">
      <c r="A212" s="44" t="s">
        <v>475</v>
      </c>
      <c r="B212" s="48" t="s">
        <v>455</v>
      </c>
      <c r="C212" s="44" t="s">
        <v>419</v>
      </c>
      <c r="D212" s="45">
        <v>23</v>
      </c>
      <c r="E212" s="46">
        <v>0</v>
      </c>
      <c r="F212" s="61">
        <f t="shared" si="8"/>
        <v>0</v>
      </c>
    </row>
    <row r="213" spans="1:6" s="73" customFormat="1" ht="12.75">
      <c r="A213" s="44" t="s">
        <v>474</v>
      </c>
      <c r="B213" s="48" t="s">
        <v>454</v>
      </c>
      <c r="C213" s="44" t="s">
        <v>419</v>
      </c>
      <c r="D213" s="45">
        <v>12</v>
      </c>
      <c r="E213" s="46">
        <v>0</v>
      </c>
      <c r="F213" s="61">
        <f t="shared" si="8"/>
        <v>0</v>
      </c>
    </row>
    <row r="214" spans="1:6" s="73" customFormat="1" ht="12.75">
      <c r="A214" s="44" t="s">
        <v>473</v>
      </c>
      <c r="B214" s="48" t="s">
        <v>640</v>
      </c>
      <c r="C214" s="44" t="s">
        <v>299</v>
      </c>
      <c r="D214" s="45">
        <v>179</v>
      </c>
      <c r="E214" s="46">
        <v>0</v>
      </c>
      <c r="F214" s="61">
        <f t="shared" si="8"/>
        <v>0</v>
      </c>
    </row>
    <row r="215" spans="1:6" s="73" customFormat="1" ht="12.75">
      <c r="A215" s="44" t="s">
        <v>472</v>
      </c>
      <c r="B215" s="48" t="s">
        <v>641</v>
      </c>
      <c r="C215" s="44" t="s">
        <v>299</v>
      </c>
      <c r="D215" s="45">
        <v>128.3</v>
      </c>
      <c r="E215" s="46">
        <v>0</v>
      </c>
      <c r="F215" s="61">
        <f t="shared" si="8"/>
        <v>0</v>
      </c>
    </row>
    <row r="216" spans="1:6" s="73" customFormat="1" ht="12.75">
      <c r="A216" s="44" t="s">
        <v>471</v>
      </c>
      <c r="B216" s="48" t="s">
        <v>642</v>
      </c>
      <c r="C216" s="44" t="s">
        <v>299</v>
      </c>
      <c r="D216" s="45">
        <v>60</v>
      </c>
      <c r="E216" s="46">
        <v>0</v>
      </c>
      <c r="F216" s="61">
        <f t="shared" si="8"/>
        <v>0</v>
      </c>
    </row>
    <row r="217" spans="1:6" s="73" customFormat="1" ht="12.75">
      <c r="A217" s="44" t="s">
        <v>470</v>
      </c>
      <c r="B217" s="48" t="s">
        <v>453</v>
      </c>
      <c r="C217" s="44" t="s">
        <v>419</v>
      </c>
      <c r="D217" s="45">
        <v>15</v>
      </c>
      <c r="E217" s="46">
        <v>0</v>
      </c>
      <c r="F217" s="61">
        <f t="shared" si="8"/>
        <v>0</v>
      </c>
    </row>
    <row r="218" spans="1:6" s="73" customFormat="1" ht="12.75">
      <c r="A218" s="44" t="s">
        <v>469</v>
      </c>
      <c r="B218" s="42" t="s">
        <v>452</v>
      </c>
      <c r="C218" s="44" t="s">
        <v>419</v>
      </c>
      <c r="D218" s="45">
        <v>1</v>
      </c>
      <c r="E218" s="46">
        <v>0</v>
      </c>
      <c r="F218" s="61">
        <f t="shared" si="8"/>
        <v>0</v>
      </c>
    </row>
    <row r="219" spans="1:6" s="73" customFormat="1" ht="12.75">
      <c r="A219" s="44" t="s">
        <v>468</v>
      </c>
      <c r="B219" s="42" t="s">
        <v>451</v>
      </c>
      <c r="C219" s="44" t="s">
        <v>419</v>
      </c>
      <c r="D219" s="45">
        <v>1</v>
      </c>
      <c r="E219" s="46">
        <v>0</v>
      </c>
      <c r="F219" s="61">
        <f t="shared" si="8"/>
        <v>0</v>
      </c>
    </row>
    <row r="220" spans="1:6" s="73" customFormat="1" ht="12.75">
      <c r="A220" s="44" t="s">
        <v>467</v>
      </c>
      <c r="B220" s="42" t="s">
        <v>450</v>
      </c>
      <c r="C220" s="44" t="s">
        <v>419</v>
      </c>
      <c r="D220" s="45">
        <v>1</v>
      </c>
      <c r="E220" s="46">
        <v>0</v>
      </c>
      <c r="F220" s="61">
        <f t="shared" si="8"/>
        <v>0</v>
      </c>
    </row>
    <row r="221" spans="1:6" s="73" customFormat="1" ht="12.75">
      <c r="A221" s="44" t="s">
        <v>466</v>
      </c>
      <c r="B221" s="42" t="s">
        <v>449</v>
      </c>
      <c r="C221" s="44" t="s">
        <v>299</v>
      </c>
      <c r="D221" s="45">
        <v>24</v>
      </c>
      <c r="E221" s="46">
        <v>0</v>
      </c>
      <c r="F221" s="61">
        <f t="shared" si="8"/>
        <v>0</v>
      </c>
    </row>
    <row r="222" spans="1:6" s="73" customFormat="1" ht="12.75">
      <c r="A222" s="44" t="s">
        <v>465</v>
      </c>
      <c r="B222" s="42" t="s">
        <v>448</v>
      </c>
      <c r="C222" s="44" t="s">
        <v>419</v>
      </c>
      <c r="D222" s="45">
        <v>1</v>
      </c>
      <c r="E222" s="46">
        <v>0</v>
      </c>
      <c r="F222" s="61">
        <f t="shared" si="8"/>
        <v>0</v>
      </c>
    </row>
    <row r="223" spans="1:6" s="73" customFormat="1" ht="12.75">
      <c r="A223" s="44" t="s">
        <v>464</v>
      </c>
      <c r="B223" s="42" t="s">
        <v>447</v>
      </c>
      <c r="C223" s="44" t="s">
        <v>419</v>
      </c>
      <c r="D223" s="45">
        <v>2</v>
      </c>
      <c r="E223" s="46">
        <v>0</v>
      </c>
      <c r="F223" s="61">
        <f t="shared" si="8"/>
        <v>0</v>
      </c>
    </row>
    <row r="224" spans="1:6" s="73" customFormat="1" ht="12.75">
      <c r="A224" s="44" t="s">
        <v>463</v>
      </c>
      <c r="B224" s="42" t="s">
        <v>446</v>
      </c>
      <c r="C224" s="44" t="s">
        <v>419</v>
      </c>
      <c r="D224" s="45">
        <v>1</v>
      </c>
      <c r="E224" s="46">
        <v>0</v>
      </c>
      <c r="F224" s="61">
        <f t="shared" si="8"/>
        <v>0</v>
      </c>
    </row>
    <row r="225" spans="1:6" s="73" customFormat="1" ht="12.75">
      <c r="A225" s="44" t="s">
        <v>462</v>
      </c>
      <c r="B225" s="42" t="s">
        <v>445</v>
      </c>
      <c r="C225" s="44" t="s">
        <v>419</v>
      </c>
      <c r="D225" s="45">
        <v>9</v>
      </c>
      <c r="E225" s="46">
        <v>0</v>
      </c>
      <c r="F225" s="61">
        <f t="shared" si="8"/>
        <v>0</v>
      </c>
    </row>
    <row r="226" spans="1:6" s="73" customFormat="1" ht="12.75">
      <c r="A226" s="44" t="s">
        <v>460</v>
      </c>
      <c r="B226" s="42" t="s">
        <v>444</v>
      </c>
      <c r="C226" s="44" t="s">
        <v>419</v>
      </c>
      <c r="D226" s="45">
        <v>2</v>
      </c>
      <c r="E226" s="46">
        <v>0</v>
      </c>
      <c r="F226" s="61">
        <f t="shared" si="8"/>
        <v>0</v>
      </c>
    </row>
    <row r="227" spans="1:6" s="73" customFormat="1" ht="12.75">
      <c r="A227" s="52" t="s">
        <v>360</v>
      </c>
      <c r="B227" s="108" t="s">
        <v>443</v>
      </c>
      <c r="C227" s="105"/>
      <c r="D227" s="105"/>
      <c r="E227" s="105"/>
      <c r="F227" s="105"/>
    </row>
    <row r="228" spans="1:6" s="73" customFormat="1" ht="12.75">
      <c r="A228" s="44" t="s">
        <v>361</v>
      </c>
      <c r="B228" s="42" t="s">
        <v>643</v>
      </c>
      <c r="C228" s="44" t="s">
        <v>299</v>
      </c>
      <c r="D228" s="45">
        <v>12</v>
      </c>
      <c r="E228" s="46">
        <v>0</v>
      </c>
      <c r="F228" s="61">
        <f>D228*E228</f>
        <v>0</v>
      </c>
    </row>
    <row r="229" spans="1:6" s="73" customFormat="1" ht="12.75">
      <c r="A229" s="44" t="s">
        <v>362</v>
      </c>
      <c r="B229" s="42" t="s">
        <v>644</v>
      </c>
      <c r="C229" s="44" t="s">
        <v>299</v>
      </c>
      <c r="D229" s="45">
        <v>18</v>
      </c>
      <c r="E229" s="46">
        <v>0</v>
      </c>
      <c r="F229" s="61">
        <f>D229*E229</f>
        <v>0</v>
      </c>
    </row>
    <row r="230" spans="1:6" s="73" customFormat="1" ht="12.75">
      <c r="A230" s="44" t="s">
        <v>364</v>
      </c>
      <c r="B230" s="42" t="s">
        <v>442</v>
      </c>
      <c r="C230" s="44" t="s">
        <v>419</v>
      </c>
      <c r="D230" s="45">
        <v>2</v>
      </c>
      <c r="E230" s="46">
        <v>0</v>
      </c>
      <c r="F230" s="61">
        <f>D230*E230</f>
        <v>0</v>
      </c>
    </row>
    <row r="231" spans="1:6" s="73" customFormat="1" ht="12.75">
      <c r="A231" s="52" t="s">
        <v>431</v>
      </c>
      <c r="B231" s="108" t="s">
        <v>429</v>
      </c>
      <c r="C231" s="105"/>
      <c r="D231" s="105"/>
      <c r="E231" s="105"/>
      <c r="F231" s="105"/>
    </row>
    <row r="232" spans="1:6" s="73" customFormat="1" ht="12.75">
      <c r="A232" s="52" t="s">
        <v>432</v>
      </c>
      <c r="B232" s="108" t="s">
        <v>428</v>
      </c>
      <c r="C232" s="105"/>
      <c r="D232" s="105"/>
      <c r="E232" s="105"/>
      <c r="F232" s="105"/>
    </row>
    <row r="233" spans="1:6" s="73" customFormat="1" ht="25.5">
      <c r="A233" s="44" t="s">
        <v>433</v>
      </c>
      <c r="B233" s="48" t="s">
        <v>645</v>
      </c>
      <c r="C233" s="44" t="s">
        <v>299</v>
      </c>
      <c r="D233" s="62">
        <v>48</v>
      </c>
      <c r="E233" s="46">
        <v>0</v>
      </c>
      <c r="F233" s="51">
        <f>E233*D233</f>
        <v>0</v>
      </c>
    </row>
    <row r="234" spans="1:6" s="73" customFormat="1" ht="25.5">
      <c r="A234" s="44" t="s">
        <v>435</v>
      </c>
      <c r="B234" s="48" t="s">
        <v>646</v>
      </c>
      <c r="C234" s="44" t="s">
        <v>299</v>
      </c>
      <c r="D234" s="62">
        <v>21</v>
      </c>
      <c r="E234" s="46">
        <v>0</v>
      </c>
      <c r="F234" s="51">
        <f>E234*D234</f>
        <v>0</v>
      </c>
    </row>
    <row r="235" spans="1:6" s="73" customFormat="1" ht="25.5">
      <c r="A235" s="44" t="s">
        <v>436</v>
      </c>
      <c r="B235" s="48" t="s">
        <v>647</v>
      </c>
      <c r="C235" s="44" t="s">
        <v>299</v>
      </c>
      <c r="D235" s="62">
        <v>78</v>
      </c>
      <c r="E235" s="46">
        <v>0</v>
      </c>
      <c r="F235" s="51">
        <f>E235*D235</f>
        <v>0</v>
      </c>
    </row>
    <row r="236" spans="1:6" s="73" customFormat="1" ht="12.75">
      <c r="A236" s="52" t="s">
        <v>434</v>
      </c>
      <c r="B236" s="108" t="s">
        <v>427</v>
      </c>
      <c r="C236" s="105"/>
      <c r="D236" s="105"/>
      <c r="E236" s="105"/>
      <c r="F236" s="105"/>
    </row>
    <row r="237" spans="1:6" s="73" customFormat="1" ht="12.75">
      <c r="A237" s="44" t="s">
        <v>480</v>
      </c>
      <c r="B237" s="43" t="s">
        <v>426</v>
      </c>
      <c r="C237" s="44" t="s">
        <v>419</v>
      </c>
      <c r="D237" s="63">
        <v>7</v>
      </c>
      <c r="E237" s="46">
        <v>0</v>
      </c>
      <c r="F237" s="51">
        <f aca="true" t="shared" si="9" ref="F237:F245">E237*D237</f>
        <v>0</v>
      </c>
    </row>
    <row r="238" spans="1:6" s="73" customFormat="1" ht="12.75">
      <c r="A238" s="44" t="s">
        <v>481</v>
      </c>
      <c r="B238" s="43" t="s">
        <v>425</v>
      </c>
      <c r="C238" s="50" t="s">
        <v>419</v>
      </c>
      <c r="D238" s="64">
        <v>8</v>
      </c>
      <c r="E238" s="46">
        <v>0</v>
      </c>
      <c r="F238" s="51">
        <f t="shared" si="9"/>
        <v>0</v>
      </c>
    </row>
    <row r="239" spans="1:6" s="73" customFormat="1" ht="12.75">
      <c r="A239" s="44" t="s">
        <v>482</v>
      </c>
      <c r="B239" s="43" t="s">
        <v>424</v>
      </c>
      <c r="C239" s="50" t="s">
        <v>419</v>
      </c>
      <c r="D239" s="64">
        <v>8</v>
      </c>
      <c r="E239" s="46">
        <v>0</v>
      </c>
      <c r="F239" s="51">
        <f t="shared" si="9"/>
        <v>0</v>
      </c>
    </row>
    <row r="240" spans="1:6" s="73" customFormat="1" ht="12.75">
      <c r="A240" s="44" t="s">
        <v>483</v>
      </c>
      <c r="B240" s="43" t="s">
        <v>423</v>
      </c>
      <c r="C240" s="44" t="s">
        <v>419</v>
      </c>
      <c r="D240" s="63">
        <v>1</v>
      </c>
      <c r="E240" s="46">
        <v>0</v>
      </c>
      <c r="F240" s="51">
        <f t="shared" si="9"/>
        <v>0</v>
      </c>
    </row>
    <row r="241" spans="1:6" s="73" customFormat="1" ht="12.75">
      <c r="A241" s="44" t="s">
        <v>484</v>
      </c>
      <c r="B241" s="43" t="s">
        <v>422</v>
      </c>
      <c r="C241" s="44" t="s">
        <v>419</v>
      </c>
      <c r="D241" s="63">
        <v>2</v>
      </c>
      <c r="E241" s="46">
        <v>0</v>
      </c>
      <c r="F241" s="51">
        <f t="shared" si="9"/>
        <v>0</v>
      </c>
    </row>
    <row r="242" spans="1:6" s="73" customFormat="1" ht="12.75">
      <c r="A242" s="44" t="s">
        <v>485</v>
      </c>
      <c r="B242" s="43" t="s">
        <v>421</v>
      </c>
      <c r="C242" s="44" t="s">
        <v>419</v>
      </c>
      <c r="D242" s="63">
        <v>1</v>
      </c>
      <c r="E242" s="46">
        <v>0</v>
      </c>
      <c r="F242" s="51">
        <f t="shared" si="9"/>
        <v>0</v>
      </c>
    </row>
    <row r="243" spans="1:6" s="73" customFormat="1" ht="12.75">
      <c r="A243" s="44" t="s">
        <v>486</v>
      </c>
      <c r="B243" s="43" t="s">
        <v>440</v>
      </c>
      <c r="C243" s="44" t="s">
        <v>419</v>
      </c>
      <c r="D243" s="63">
        <v>1</v>
      </c>
      <c r="E243" s="46">
        <v>0</v>
      </c>
      <c r="F243" s="51">
        <f t="shared" si="9"/>
        <v>0</v>
      </c>
    </row>
    <row r="244" spans="1:6" s="73" customFormat="1" ht="12.75">
      <c r="A244" s="44" t="s">
        <v>487</v>
      </c>
      <c r="B244" s="43" t="s">
        <v>420</v>
      </c>
      <c r="C244" s="44" t="s">
        <v>419</v>
      </c>
      <c r="D244" s="63">
        <v>1</v>
      </c>
      <c r="E244" s="46">
        <v>0</v>
      </c>
      <c r="F244" s="51">
        <f t="shared" si="9"/>
        <v>0</v>
      </c>
    </row>
    <row r="245" spans="1:6" s="73" customFormat="1" ht="12.75">
      <c r="A245" s="44" t="s">
        <v>488</v>
      </c>
      <c r="B245" s="43" t="s">
        <v>418</v>
      </c>
      <c r="C245" s="65" t="s">
        <v>299</v>
      </c>
      <c r="D245" s="63">
        <v>13</v>
      </c>
      <c r="E245" s="46">
        <v>0</v>
      </c>
      <c r="F245" s="51">
        <f t="shared" si="9"/>
        <v>0</v>
      </c>
    </row>
    <row r="246" spans="1:6" s="73" customFormat="1" ht="12.75">
      <c r="A246" s="101" t="s">
        <v>363</v>
      </c>
      <c r="B246" s="101"/>
      <c r="C246" s="101"/>
      <c r="D246" s="101"/>
      <c r="E246" s="101"/>
      <c r="F246" s="5">
        <f>SUM(F206:F245)</f>
        <v>0</v>
      </c>
    </row>
    <row r="247" spans="1:6" s="73" customFormat="1" ht="13.5" thickBot="1">
      <c r="A247" s="12"/>
      <c r="B247" s="11"/>
      <c r="C247" s="12"/>
      <c r="D247" s="13"/>
      <c r="E247" s="10"/>
      <c r="F247" s="10"/>
    </row>
    <row r="248" spans="1:6" s="73" customFormat="1" ht="13.5" thickBot="1">
      <c r="A248" s="32" t="s">
        <v>366</v>
      </c>
      <c r="B248" s="106" t="s">
        <v>365</v>
      </c>
      <c r="C248" s="106"/>
      <c r="D248" s="106"/>
      <c r="E248" s="106"/>
      <c r="F248" s="106"/>
    </row>
    <row r="249" spans="1:6" s="73" customFormat="1" ht="12.75">
      <c r="A249" s="44" t="s">
        <v>367</v>
      </c>
      <c r="B249" s="48" t="s">
        <v>515</v>
      </c>
      <c r="C249" s="44" t="s">
        <v>419</v>
      </c>
      <c r="D249" s="45">
        <v>15</v>
      </c>
      <c r="E249" s="46">
        <v>0</v>
      </c>
      <c r="F249" s="46">
        <f aca="true" t="shared" si="10" ref="F249:F273">(D249*E249)</f>
        <v>0</v>
      </c>
    </row>
    <row r="250" spans="1:6" s="73" customFormat="1" ht="12.75">
      <c r="A250" s="44" t="s">
        <v>368</v>
      </c>
      <c r="B250" s="48" t="s">
        <v>514</v>
      </c>
      <c r="C250" s="44" t="s">
        <v>419</v>
      </c>
      <c r="D250" s="45">
        <v>1</v>
      </c>
      <c r="E250" s="46">
        <v>0</v>
      </c>
      <c r="F250" s="46">
        <f t="shared" si="10"/>
        <v>0</v>
      </c>
    </row>
    <row r="251" spans="1:6" s="73" customFormat="1" ht="25.5">
      <c r="A251" s="44" t="s">
        <v>369</v>
      </c>
      <c r="B251" s="48" t="s">
        <v>657</v>
      </c>
      <c r="C251" s="44" t="s">
        <v>419</v>
      </c>
      <c r="D251" s="45">
        <v>6</v>
      </c>
      <c r="E251" s="46">
        <v>0</v>
      </c>
      <c r="F251" s="46">
        <f t="shared" si="10"/>
        <v>0</v>
      </c>
    </row>
    <row r="252" spans="1:6" s="73" customFormat="1" ht="25.5">
      <c r="A252" s="44" t="s">
        <v>370</v>
      </c>
      <c r="B252" s="48" t="s">
        <v>658</v>
      </c>
      <c r="C252" s="44" t="s">
        <v>419</v>
      </c>
      <c r="D252" s="45">
        <v>1</v>
      </c>
      <c r="E252" s="46">
        <v>0</v>
      </c>
      <c r="F252" s="46">
        <f t="shared" si="10"/>
        <v>0</v>
      </c>
    </row>
    <row r="253" spans="1:6" s="73" customFormat="1" ht="12.75">
      <c r="A253" s="44" t="s">
        <v>371</v>
      </c>
      <c r="B253" s="48" t="s">
        <v>513</v>
      </c>
      <c r="C253" s="44" t="s">
        <v>419</v>
      </c>
      <c r="D253" s="45">
        <v>1</v>
      </c>
      <c r="E253" s="46">
        <v>0</v>
      </c>
      <c r="F253" s="46">
        <f t="shared" si="10"/>
        <v>0</v>
      </c>
    </row>
    <row r="254" spans="1:6" s="73" customFormat="1" ht="12.75">
      <c r="A254" s="44" t="s">
        <v>372</v>
      </c>
      <c r="B254" s="48" t="s">
        <v>648</v>
      </c>
      <c r="C254" s="44" t="s">
        <v>419</v>
      </c>
      <c r="D254" s="45">
        <v>3</v>
      </c>
      <c r="E254" s="46">
        <v>0</v>
      </c>
      <c r="F254" s="46">
        <f t="shared" si="10"/>
        <v>0</v>
      </c>
    </row>
    <row r="255" spans="1:6" s="73" customFormat="1" ht="12.75">
      <c r="A255" s="44" t="s">
        <v>373</v>
      </c>
      <c r="B255" s="48" t="s">
        <v>649</v>
      </c>
      <c r="C255" s="44" t="s">
        <v>419</v>
      </c>
      <c r="D255" s="45">
        <v>1</v>
      </c>
      <c r="E255" s="46">
        <v>0</v>
      </c>
      <c r="F255" s="46">
        <f t="shared" si="10"/>
        <v>0</v>
      </c>
    </row>
    <row r="256" spans="1:6" s="73" customFormat="1" ht="12.75">
      <c r="A256" s="44" t="s">
        <v>374</v>
      </c>
      <c r="B256" s="48" t="s">
        <v>650</v>
      </c>
      <c r="C256" s="44" t="s">
        <v>419</v>
      </c>
      <c r="D256" s="45">
        <v>5</v>
      </c>
      <c r="E256" s="46">
        <v>0</v>
      </c>
      <c r="F256" s="46">
        <f t="shared" si="10"/>
        <v>0</v>
      </c>
    </row>
    <row r="257" spans="1:6" s="73" customFormat="1" ht="12.75">
      <c r="A257" s="44" t="s">
        <v>375</v>
      </c>
      <c r="B257" s="48" t="s">
        <v>651</v>
      </c>
      <c r="C257" s="44" t="s">
        <v>419</v>
      </c>
      <c r="D257" s="45">
        <v>5</v>
      </c>
      <c r="E257" s="46">
        <v>0</v>
      </c>
      <c r="F257" s="46">
        <f t="shared" si="10"/>
        <v>0</v>
      </c>
    </row>
    <row r="258" spans="1:6" s="73" customFormat="1" ht="12.75">
      <c r="A258" s="44" t="s">
        <v>512</v>
      </c>
      <c r="B258" s="48" t="s">
        <v>496</v>
      </c>
      <c r="C258" s="44" t="s">
        <v>419</v>
      </c>
      <c r="D258" s="45">
        <v>7</v>
      </c>
      <c r="E258" s="46">
        <v>0</v>
      </c>
      <c r="F258" s="46">
        <f t="shared" si="10"/>
        <v>0</v>
      </c>
    </row>
    <row r="259" spans="1:6" s="73" customFormat="1" ht="12.75">
      <c r="A259" s="44" t="s">
        <v>511</v>
      </c>
      <c r="B259" s="48" t="s">
        <v>495</v>
      </c>
      <c r="C259" s="44" t="s">
        <v>419</v>
      </c>
      <c r="D259" s="45">
        <v>9</v>
      </c>
      <c r="E259" s="46">
        <v>0</v>
      </c>
      <c r="F259" s="46">
        <f t="shared" si="10"/>
        <v>0</v>
      </c>
    </row>
    <row r="260" spans="1:6" s="73" customFormat="1" ht="12.75">
      <c r="A260" s="44" t="s">
        <v>510</v>
      </c>
      <c r="B260" s="48" t="s">
        <v>494</v>
      </c>
      <c r="C260" s="44" t="s">
        <v>419</v>
      </c>
      <c r="D260" s="45">
        <v>1</v>
      </c>
      <c r="E260" s="46">
        <v>0</v>
      </c>
      <c r="F260" s="46">
        <f t="shared" si="10"/>
        <v>0</v>
      </c>
    </row>
    <row r="261" spans="1:6" s="73" customFormat="1" ht="12.75">
      <c r="A261" s="44" t="s">
        <v>509</v>
      </c>
      <c r="B261" s="48" t="s">
        <v>652</v>
      </c>
      <c r="C261" s="44" t="s">
        <v>299</v>
      </c>
      <c r="D261" s="45">
        <v>43.12</v>
      </c>
      <c r="E261" s="46">
        <v>0</v>
      </c>
      <c r="F261" s="46">
        <f t="shared" si="10"/>
        <v>0</v>
      </c>
    </row>
    <row r="262" spans="1:6" s="73" customFormat="1" ht="12.75">
      <c r="A262" s="44" t="s">
        <v>508</v>
      </c>
      <c r="B262" s="48" t="s">
        <v>653</v>
      </c>
      <c r="C262" s="44" t="s">
        <v>299</v>
      </c>
      <c r="D262" s="45">
        <v>43.17</v>
      </c>
      <c r="E262" s="46">
        <v>0</v>
      </c>
      <c r="F262" s="46">
        <f t="shared" si="10"/>
        <v>0</v>
      </c>
    </row>
    <row r="263" spans="1:6" s="73" customFormat="1" ht="12.75">
      <c r="A263" s="44" t="s">
        <v>507</v>
      </c>
      <c r="B263" s="48" t="s">
        <v>654</v>
      </c>
      <c r="C263" s="44" t="s">
        <v>299</v>
      </c>
      <c r="D263" s="45">
        <v>72.07</v>
      </c>
      <c r="E263" s="46">
        <v>0</v>
      </c>
      <c r="F263" s="46">
        <f t="shared" si="10"/>
        <v>0</v>
      </c>
    </row>
    <row r="264" spans="1:6" s="73" customFormat="1" ht="12.75">
      <c r="A264" s="44" t="s">
        <v>506</v>
      </c>
      <c r="B264" s="48" t="s">
        <v>655</v>
      </c>
      <c r="C264" s="44" t="s">
        <v>299</v>
      </c>
      <c r="D264" s="45">
        <v>7</v>
      </c>
      <c r="E264" s="46">
        <v>0</v>
      </c>
      <c r="F264" s="46">
        <f t="shared" si="10"/>
        <v>0</v>
      </c>
    </row>
    <row r="265" spans="1:6" s="73" customFormat="1" ht="25.5">
      <c r="A265" s="44" t="s">
        <v>505</v>
      </c>
      <c r="B265" s="48" t="s">
        <v>656</v>
      </c>
      <c r="C265" s="44" t="s">
        <v>299</v>
      </c>
      <c r="D265" s="45">
        <v>82.48</v>
      </c>
      <c r="E265" s="46">
        <v>0</v>
      </c>
      <c r="F265" s="46">
        <f t="shared" si="10"/>
        <v>0</v>
      </c>
    </row>
    <row r="266" spans="1:6" s="73" customFormat="1" ht="25.5">
      <c r="A266" s="44" t="s">
        <v>504</v>
      </c>
      <c r="B266" s="48" t="s">
        <v>0</v>
      </c>
      <c r="C266" s="44" t="s">
        <v>299</v>
      </c>
      <c r="D266" s="45">
        <v>1.72</v>
      </c>
      <c r="E266" s="46">
        <v>0</v>
      </c>
      <c r="F266" s="46">
        <f t="shared" si="10"/>
        <v>0</v>
      </c>
    </row>
    <row r="267" spans="1:6" s="73" customFormat="1" ht="25.5">
      <c r="A267" s="44" t="s">
        <v>503</v>
      </c>
      <c r="B267" s="48" t="s">
        <v>1</v>
      </c>
      <c r="C267" s="44" t="s">
        <v>299</v>
      </c>
      <c r="D267" s="45">
        <v>24.84</v>
      </c>
      <c r="E267" s="46">
        <v>0</v>
      </c>
      <c r="F267" s="46">
        <f t="shared" si="10"/>
        <v>0</v>
      </c>
    </row>
    <row r="268" spans="1:6" s="73" customFormat="1" ht="25.5">
      <c r="A268" s="44" t="s">
        <v>502</v>
      </c>
      <c r="B268" s="48" t="s">
        <v>2</v>
      </c>
      <c r="C268" s="44" t="s">
        <v>299</v>
      </c>
      <c r="D268" s="45">
        <v>9.57</v>
      </c>
      <c r="E268" s="46">
        <v>0</v>
      </c>
      <c r="F268" s="46">
        <f t="shared" si="10"/>
        <v>0</v>
      </c>
    </row>
    <row r="269" spans="1:6" s="73" customFormat="1" ht="25.5">
      <c r="A269" s="44" t="s">
        <v>501</v>
      </c>
      <c r="B269" s="48" t="s">
        <v>493</v>
      </c>
      <c r="C269" s="44" t="s">
        <v>419</v>
      </c>
      <c r="D269" s="45">
        <v>9</v>
      </c>
      <c r="E269" s="46">
        <v>0</v>
      </c>
      <c r="F269" s="46">
        <f t="shared" si="10"/>
        <v>0</v>
      </c>
    </row>
    <row r="270" spans="1:6" s="73" customFormat="1" ht="25.5">
      <c r="A270" s="44" t="s">
        <v>500</v>
      </c>
      <c r="B270" s="48" t="s">
        <v>492</v>
      </c>
      <c r="C270" s="44" t="s">
        <v>419</v>
      </c>
      <c r="D270" s="45">
        <v>1</v>
      </c>
      <c r="E270" s="46">
        <v>0</v>
      </c>
      <c r="F270" s="46">
        <f t="shared" si="10"/>
        <v>0</v>
      </c>
    </row>
    <row r="271" spans="1:6" s="73" customFormat="1" ht="25.5">
      <c r="A271" s="44" t="s">
        <v>499</v>
      </c>
      <c r="B271" s="48" t="s">
        <v>491</v>
      </c>
      <c r="C271" s="44" t="s">
        <v>419</v>
      </c>
      <c r="D271" s="45">
        <v>1</v>
      </c>
      <c r="E271" s="46">
        <v>0</v>
      </c>
      <c r="F271" s="46">
        <f t="shared" si="10"/>
        <v>0</v>
      </c>
    </row>
    <row r="272" spans="1:6" s="73" customFormat="1" ht="25.5">
      <c r="A272" s="44" t="s">
        <v>498</v>
      </c>
      <c r="B272" s="48" t="s">
        <v>490</v>
      </c>
      <c r="C272" s="44" t="s">
        <v>419</v>
      </c>
      <c r="D272" s="45">
        <v>1</v>
      </c>
      <c r="E272" s="46">
        <v>0</v>
      </c>
      <c r="F272" s="46">
        <f t="shared" si="10"/>
        <v>0</v>
      </c>
    </row>
    <row r="273" spans="1:6" s="73" customFormat="1" ht="25.5">
      <c r="A273" s="44" t="s">
        <v>497</v>
      </c>
      <c r="B273" s="48" t="s">
        <v>489</v>
      </c>
      <c r="C273" s="44" t="s">
        <v>419</v>
      </c>
      <c r="D273" s="45">
        <v>2</v>
      </c>
      <c r="E273" s="46">
        <v>0</v>
      </c>
      <c r="F273" s="46">
        <f t="shared" si="10"/>
        <v>0</v>
      </c>
    </row>
    <row r="274" spans="1:6" s="73" customFormat="1" ht="12.75">
      <c r="A274" s="101" t="s">
        <v>376</v>
      </c>
      <c r="B274" s="101"/>
      <c r="C274" s="101"/>
      <c r="D274" s="101"/>
      <c r="E274" s="101"/>
      <c r="F274" s="5">
        <f>SUM(F249:F273)</f>
        <v>0</v>
      </c>
    </row>
    <row r="275" spans="1:6" s="73" customFormat="1" ht="13.5" thickBot="1">
      <c r="A275" s="74"/>
      <c r="B275" s="33"/>
      <c r="C275" s="33"/>
      <c r="D275" s="34"/>
      <c r="E275" s="33"/>
      <c r="F275" s="35"/>
    </row>
    <row r="276" spans="1:6" s="73" customFormat="1" ht="13.5" thickBot="1">
      <c r="A276" s="32" t="s">
        <v>385</v>
      </c>
      <c r="B276" s="106" t="s">
        <v>386</v>
      </c>
      <c r="C276" s="106"/>
      <c r="D276" s="106"/>
      <c r="E276" s="106"/>
      <c r="F276" s="106"/>
    </row>
    <row r="277" spans="1:6" s="73" customFormat="1" ht="12.75">
      <c r="A277" s="52" t="s">
        <v>389</v>
      </c>
      <c r="B277" s="107" t="s">
        <v>540</v>
      </c>
      <c r="C277" s="105"/>
      <c r="D277" s="105"/>
      <c r="E277" s="105"/>
      <c r="F277" s="105"/>
    </row>
    <row r="278" spans="1:6" s="73" customFormat="1" ht="25.5">
      <c r="A278" s="44" t="s">
        <v>390</v>
      </c>
      <c r="B278" s="48" t="s">
        <v>674</v>
      </c>
      <c r="C278" s="44" t="s">
        <v>419</v>
      </c>
      <c r="D278" s="45">
        <v>2</v>
      </c>
      <c r="E278" s="46">
        <v>0</v>
      </c>
      <c r="F278" s="46">
        <f aca="true" t="shared" si="11" ref="F278:F283">E278*D278</f>
        <v>0</v>
      </c>
    </row>
    <row r="279" spans="1:6" s="73" customFormat="1" ht="12.75">
      <c r="A279" s="44" t="s">
        <v>377</v>
      </c>
      <c r="B279" s="48" t="s">
        <v>518</v>
      </c>
      <c r="C279" s="44" t="s">
        <v>419</v>
      </c>
      <c r="D279" s="45">
        <v>2</v>
      </c>
      <c r="E279" s="46">
        <v>0</v>
      </c>
      <c r="F279" s="46">
        <f t="shared" si="11"/>
        <v>0</v>
      </c>
    </row>
    <row r="280" spans="1:6" s="73" customFormat="1" ht="38.25">
      <c r="A280" s="44" t="s">
        <v>378</v>
      </c>
      <c r="B280" s="48" t="s">
        <v>671</v>
      </c>
      <c r="C280" s="44" t="s">
        <v>419</v>
      </c>
      <c r="D280" s="45">
        <v>2</v>
      </c>
      <c r="E280" s="46">
        <v>0</v>
      </c>
      <c r="F280" s="46">
        <f t="shared" si="11"/>
        <v>0</v>
      </c>
    </row>
    <row r="281" spans="1:6" s="73" customFormat="1" ht="12.75">
      <c r="A281" s="44" t="s">
        <v>391</v>
      </c>
      <c r="B281" s="48" t="s">
        <v>676</v>
      </c>
      <c r="C281" s="44" t="s">
        <v>419</v>
      </c>
      <c r="D281" s="45">
        <v>2</v>
      </c>
      <c r="E281" s="46">
        <v>0</v>
      </c>
      <c r="F281" s="46">
        <f t="shared" si="11"/>
        <v>0</v>
      </c>
    </row>
    <row r="282" spans="1:6" s="73" customFormat="1" ht="12.75">
      <c r="A282" s="44" t="s">
        <v>392</v>
      </c>
      <c r="B282" s="48" t="s">
        <v>534</v>
      </c>
      <c r="C282" s="44" t="s">
        <v>419</v>
      </c>
      <c r="D282" s="45">
        <v>2</v>
      </c>
      <c r="E282" s="46">
        <v>0</v>
      </c>
      <c r="F282" s="46">
        <f t="shared" si="11"/>
        <v>0</v>
      </c>
    </row>
    <row r="283" spans="1:6" s="73" customFormat="1" ht="12.75">
      <c r="A283" s="44" t="s">
        <v>393</v>
      </c>
      <c r="B283" s="49" t="s">
        <v>387</v>
      </c>
      <c r="C283" s="44" t="s">
        <v>299</v>
      </c>
      <c r="D283" s="45">
        <v>4</v>
      </c>
      <c r="E283" s="46">
        <v>0</v>
      </c>
      <c r="F283" s="46">
        <f t="shared" si="11"/>
        <v>0</v>
      </c>
    </row>
    <row r="284" spans="1:6" s="73" customFormat="1" ht="12.75">
      <c r="A284" s="52" t="s">
        <v>394</v>
      </c>
      <c r="B284" s="109" t="s">
        <v>539</v>
      </c>
      <c r="C284" s="105"/>
      <c r="D284" s="105"/>
      <c r="E284" s="105"/>
      <c r="F284" s="105"/>
    </row>
    <row r="285" spans="1:6" s="73" customFormat="1" ht="25.5">
      <c r="A285" s="44" t="s">
        <v>379</v>
      </c>
      <c r="B285" s="48" t="s">
        <v>538</v>
      </c>
      <c r="C285" s="44" t="s">
        <v>419</v>
      </c>
      <c r="D285" s="45">
        <v>2</v>
      </c>
      <c r="E285" s="46">
        <v>0</v>
      </c>
      <c r="F285" s="46">
        <f aca="true" t="shared" si="12" ref="F285:F291">E285*D285</f>
        <v>0</v>
      </c>
    </row>
    <row r="286" spans="1:6" s="73" customFormat="1" ht="25.5">
      <c r="A286" s="44" t="s">
        <v>380</v>
      </c>
      <c r="B286" s="48" t="s">
        <v>673</v>
      </c>
      <c r="C286" s="44" t="s">
        <v>419</v>
      </c>
      <c r="D286" s="45">
        <v>1</v>
      </c>
      <c r="E286" s="46">
        <v>0</v>
      </c>
      <c r="F286" s="46">
        <f t="shared" si="12"/>
        <v>0</v>
      </c>
    </row>
    <row r="287" spans="1:6" s="73" customFormat="1" ht="12.75">
      <c r="A287" s="44" t="s">
        <v>381</v>
      </c>
      <c r="B287" s="48" t="s">
        <v>534</v>
      </c>
      <c r="C287" s="44" t="s">
        <v>419</v>
      </c>
      <c r="D287" s="45">
        <v>9</v>
      </c>
      <c r="E287" s="46">
        <v>0</v>
      </c>
      <c r="F287" s="46">
        <f t="shared" si="12"/>
        <v>0</v>
      </c>
    </row>
    <row r="288" spans="1:6" s="73" customFormat="1" ht="12.75">
      <c r="A288" s="44" t="s">
        <v>395</v>
      </c>
      <c r="B288" s="48" t="s">
        <v>3</v>
      </c>
      <c r="C288" s="44" t="s">
        <v>419</v>
      </c>
      <c r="D288" s="45">
        <v>11</v>
      </c>
      <c r="E288" s="46">
        <v>0</v>
      </c>
      <c r="F288" s="46">
        <f t="shared" si="12"/>
        <v>0</v>
      </c>
    </row>
    <row r="289" spans="1:6" s="73" customFormat="1" ht="12.75">
      <c r="A289" s="44" t="s">
        <v>396</v>
      </c>
      <c r="B289" s="48" t="s">
        <v>676</v>
      </c>
      <c r="C289" s="44" t="s">
        <v>419</v>
      </c>
      <c r="D289" s="45">
        <v>4</v>
      </c>
      <c r="E289" s="46">
        <v>0</v>
      </c>
      <c r="F289" s="46">
        <f t="shared" si="12"/>
        <v>0</v>
      </c>
    </row>
    <row r="290" spans="1:6" s="73" customFormat="1" ht="12.75">
      <c r="A290" s="44" t="s">
        <v>397</v>
      </c>
      <c r="B290" s="48" t="s">
        <v>677</v>
      </c>
      <c r="C290" s="44" t="s">
        <v>419</v>
      </c>
      <c r="D290" s="45">
        <v>9</v>
      </c>
      <c r="E290" s="46">
        <v>0</v>
      </c>
      <c r="F290" s="46">
        <f t="shared" si="12"/>
        <v>0</v>
      </c>
    </row>
    <row r="291" spans="1:6" s="73" customFormat="1" ht="38.25">
      <c r="A291" s="44" t="s">
        <v>537</v>
      </c>
      <c r="B291" s="48" t="s">
        <v>672</v>
      </c>
      <c r="C291" s="44" t="s">
        <v>419</v>
      </c>
      <c r="D291" s="45">
        <v>9</v>
      </c>
      <c r="E291" s="46">
        <v>0</v>
      </c>
      <c r="F291" s="46">
        <f t="shared" si="12"/>
        <v>0</v>
      </c>
    </row>
    <row r="292" spans="1:6" s="73" customFormat="1" ht="12.75">
      <c r="A292" s="52" t="s">
        <v>398</v>
      </c>
      <c r="B292" s="107" t="s">
        <v>536</v>
      </c>
      <c r="C292" s="105"/>
      <c r="D292" s="105"/>
      <c r="E292" s="105"/>
      <c r="F292" s="105"/>
    </row>
    <row r="293" spans="1:6" s="73" customFormat="1" ht="12.75">
      <c r="A293" s="44" t="s">
        <v>382</v>
      </c>
      <c r="B293" s="48" t="s">
        <v>676</v>
      </c>
      <c r="C293" s="44" t="s">
        <v>419</v>
      </c>
      <c r="D293" s="45">
        <v>2</v>
      </c>
      <c r="E293" s="46">
        <v>0</v>
      </c>
      <c r="F293" s="46">
        <f>E293*D293</f>
        <v>0</v>
      </c>
    </row>
    <row r="294" spans="1:6" s="73" customFormat="1" ht="12.75">
      <c r="A294" s="44" t="s">
        <v>383</v>
      </c>
      <c r="B294" s="48" t="s">
        <v>677</v>
      </c>
      <c r="C294" s="44" t="s">
        <v>419</v>
      </c>
      <c r="D294" s="45">
        <v>5</v>
      </c>
      <c r="E294" s="46">
        <v>0</v>
      </c>
      <c r="F294" s="46">
        <f>E294*D294</f>
        <v>0</v>
      </c>
    </row>
    <row r="295" spans="1:6" s="73" customFormat="1" ht="38.25">
      <c r="A295" s="44" t="s">
        <v>384</v>
      </c>
      <c r="B295" s="48" t="s">
        <v>535</v>
      </c>
      <c r="C295" s="44" t="s">
        <v>419</v>
      </c>
      <c r="D295" s="45">
        <v>4</v>
      </c>
      <c r="E295" s="46">
        <v>0</v>
      </c>
      <c r="F295" s="46">
        <f>E295*D295</f>
        <v>0</v>
      </c>
    </row>
    <row r="296" spans="1:6" s="73" customFormat="1" ht="12.75">
      <c r="A296" s="44" t="s">
        <v>399</v>
      </c>
      <c r="B296" s="48" t="s">
        <v>592</v>
      </c>
      <c r="C296" s="44" t="s">
        <v>419</v>
      </c>
      <c r="D296" s="45">
        <v>4</v>
      </c>
      <c r="E296" s="46">
        <v>0</v>
      </c>
      <c r="F296" s="46">
        <f>E296*D296</f>
        <v>0</v>
      </c>
    </row>
    <row r="297" spans="1:6" s="73" customFormat="1" ht="12.75">
      <c r="A297" s="44" t="s">
        <v>400</v>
      </c>
      <c r="B297" s="48" t="s">
        <v>3</v>
      </c>
      <c r="C297" s="44" t="s">
        <v>419</v>
      </c>
      <c r="D297" s="45">
        <v>3</v>
      </c>
      <c r="E297" s="46">
        <v>0</v>
      </c>
      <c r="F297" s="46">
        <f>E297*D297</f>
        <v>0</v>
      </c>
    </row>
    <row r="298" spans="1:6" s="73" customFormat="1" ht="12.75">
      <c r="A298" s="52" t="s">
        <v>533</v>
      </c>
      <c r="B298" s="107" t="s">
        <v>532</v>
      </c>
      <c r="C298" s="105"/>
      <c r="D298" s="105"/>
      <c r="E298" s="105"/>
      <c r="F298" s="105"/>
    </row>
    <row r="299" spans="1:6" s="73" customFormat="1" ht="38.25">
      <c r="A299" s="44" t="s">
        <v>531</v>
      </c>
      <c r="B299" s="48" t="s">
        <v>593</v>
      </c>
      <c r="C299" s="44" t="s">
        <v>156</v>
      </c>
      <c r="D299" s="45">
        <v>5</v>
      </c>
      <c r="E299" s="46">
        <v>0</v>
      </c>
      <c r="F299" s="46">
        <f aca="true" t="shared" si="13" ref="F299:F306">E299*D299</f>
        <v>0</v>
      </c>
    </row>
    <row r="300" spans="1:6" s="73" customFormat="1" ht="25.5">
      <c r="A300" s="44" t="s">
        <v>530</v>
      </c>
      <c r="B300" s="48" t="s">
        <v>675</v>
      </c>
      <c r="C300" s="44" t="s">
        <v>419</v>
      </c>
      <c r="D300" s="45">
        <v>1</v>
      </c>
      <c r="E300" s="46">
        <v>0</v>
      </c>
      <c r="F300" s="46">
        <f t="shared" si="13"/>
        <v>0</v>
      </c>
    </row>
    <row r="301" spans="1:6" s="73" customFormat="1" ht="25.5">
      <c r="A301" s="44" t="s">
        <v>529</v>
      </c>
      <c r="B301" s="48" t="s">
        <v>674</v>
      </c>
      <c r="C301" s="44" t="s">
        <v>419</v>
      </c>
      <c r="D301" s="45">
        <v>1</v>
      </c>
      <c r="E301" s="46">
        <v>0</v>
      </c>
      <c r="F301" s="46">
        <f t="shared" si="13"/>
        <v>0</v>
      </c>
    </row>
    <row r="302" spans="1:6" s="73" customFormat="1" ht="12.75">
      <c r="A302" s="44" t="s">
        <v>528</v>
      </c>
      <c r="B302" s="48" t="s">
        <v>676</v>
      </c>
      <c r="C302" s="44" t="s">
        <v>419</v>
      </c>
      <c r="D302" s="45">
        <v>2</v>
      </c>
      <c r="E302" s="46">
        <v>0</v>
      </c>
      <c r="F302" s="46">
        <f t="shared" si="13"/>
        <v>0</v>
      </c>
    </row>
    <row r="303" spans="1:6" s="73" customFormat="1" ht="12.75">
      <c r="A303" s="44" t="s">
        <v>527</v>
      </c>
      <c r="B303" s="48" t="s">
        <v>677</v>
      </c>
      <c r="C303" s="44" t="s">
        <v>419</v>
      </c>
      <c r="D303" s="45">
        <v>4</v>
      </c>
      <c r="E303" s="46">
        <v>0</v>
      </c>
      <c r="F303" s="46">
        <f t="shared" si="13"/>
        <v>0</v>
      </c>
    </row>
    <row r="304" spans="1:6" s="73" customFormat="1" ht="25.5">
      <c r="A304" s="44" t="s">
        <v>526</v>
      </c>
      <c r="B304" s="48" t="s">
        <v>678</v>
      </c>
      <c r="C304" s="44" t="s">
        <v>419</v>
      </c>
      <c r="D304" s="45">
        <v>5</v>
      </c>
      <c r="E304" s="46">
        <v>0</v>
      </c>
      <c r="F304" s="46">
        <f t="shared" si="13"/>
        <v>0</v>
      </c>
    </row>
    <row r="305" spans="1:6" s="73" customFormat="1" ht="12.75">
      <c r="A305" s="44" t="s">
        <v>525</v>
      </c>
      <c r="B305" s="48" t="s">
        <v>3</v>
      </c>
      <c r="C305" s="44" t="s">
        <v>419</v>
      </c>
      <c r="D305" s="45">
        <v>3</v>
      </c>
      <c r="E305" s="46">
        <v>0</v>
      </c>
      <c r="F305" s="46">
        <f t="shared" si="13"/>
        <v>0</v>
      </c>
    </row>
    <row r="306" spans="1:6" s="73" customFormat="1" ht="12.75">
      <c r="A306" s="44" t="s">
        <v>524</v>
      </c>
      <c r="B306" s="48" t="s">
        <v>523</v>
      </c>
      <c r="C306" s="44" t="s">
        <v>419</v>
      </c>
      <c r="D306" s="45">
        <v>2</v>
      </c>
      <c r="E306" s="46">
        <v>0</v>
      </c>
      <c r="F306" s="46">
        <f t="shared" si="13"/>
        <v>0</v>
      </c>
    </row>
    <row r="307" spans="1:6" s="73" customFormat="1" ht="12.75">
      <c r="A307" s="52" t="s">
        <v>522</v>
      </c>
      <c r="B307" s="107" t="s">
        <v>521</v>
      </c>
      <c r="C307" s="105"/>
      <c r="D307" s="105"/>
      <c r="E307" s="105"/>
      <c r="F307" s="105"/>
    </row>
    <row r="308" spans="1:6" s="73" customFormat="1" ht="25.5">
      <c r="A308" s="44" t="s">
        <v>520</v>
      </c>
      <c r="B308" s="48" t="s">
        <v>673</v>
      </c>
      <c r="C308" s="44" t="s">
        <v>419</v>
      </c>
      <c r="D308" s="45">
        <v>4</v>
      </c>
      <c r="E308" s="46">
        <v>0</v>
      </c>
      <c r="F308" s="46">
        <f>E308*D308</f>
        <v>0</v>
      </c>
    </row>
    <row r="309" spans="1:6" s="73" customFormat="1" ht="12.75">
      <c r="A309" s="44" t="s">
        <v>519</v>
      </c>
      <c r="B309" s="48" t="s">
        <v>3</v>
      </c>
      <c r="C309" s="44" t="s">
        <v>419</v>
      </c>
      <c r="D309" s="45">
        <v>4</v>
      </c>
      <c r="E309" s="46">
        <v>0</v>
      </c>
      <c r="F309" s="46">
        <f>E309*D309</f>
        <v>0</v>
      </c>
    </row>
    <row r="310" spans="1:6" s="73" customFormat="1" ht="12.75">
      <c r="A310" s="52" t="s">
        <v>430</v>
      </c>
      <c r="B310" s="108" t="s">
        <v>517</v>
      </c>
      <c r="C310" s="105"/>
      <c r="D310" s="105"/>
      <c r="E310" s="105"/>
      <c r="F310" s="105"/>
    </row>
    <row r="311" spans="1:6" s="73" customFormat="1" ht="12.75">
      <c r="A311" s="44" t="s">
        <v>516</v>
      </c>
      <c r="B311" s="48" t="s">
        <v>676</v>
      </c>
      <c r="C311" s="44" t="s">
        <v>419</v>
      </c>
      <c r="D311" s="45">
        <v>3</v>
      </c>
      <c r="E311" s="46">
        <v>0</v>
      </c>
      <c r="F311" s="46">
        <f>E311*D311</f>
        <v>0</v>
      </c>
    </row>
    <row r="312" spans="1:6" s="73" customFormat="1" ht="12.75">
      <c r="A312" s="101" t="s">
        <v>401</v>
      </c>
      <c r="B312" s="101"/>
      <c r="C312" s="101"/>
      <c r="D312" s="101"/>
      <c r="E312" s="101"/>
      <c r="F312" s="5">
        <f>SUM(F278:F311)</f>
        <v>0</v>
      </c>
    </row>
    <row r="313" spans="1:6" s="73" customFormat="1" ht="13.5" thickBot="1">
      <c r="A313" s="12"/>
      <c r="B313" s="11"/>
      <c r="C313" s="12"/>
      <c r="D313" s="13"/>
      <c r="E313" s="10"/>
      <c r="F313" s="10"/>
    </row>
    <row r="314" spans="1:6" s="73" customFormat="1" ht="13.5" thickBot="1">
      <c r="A314" s="32" t="s">
        <v>402</v>
      </c>
      <c r="B314" s="106" t="s">
        <v>591</v>
      </c>
      <c r="C314" s="106"/>
      <c r="D314" s="106"/>
      <c r="E314" s="106"/>
      <c r="F314" s="106"/>
    </row>
    <row r="315" spans="1:6" s="73" customFormat="1" ht="12.75">
      <c r="A315" s="44" t="s">
        <v>403</v>
      </c>
      <c r="B315" s="43" t="s">
        <v>8</v>
      </c>
      <c r="C315" s="44" t="s">
        <v>241</v>
      </c>
      <c r="D315" s="45">
        <v>21.43</v>
      </c>
      <c r="E315" s="46">
        <v>0</v>
      </c>
      <c r="F315" s="46">
        <f>(D315*E315)</f>
        <v>0</v>
      </c>
    </row>
    <row r="316" spans="1:6" s="73" customFormat="1" ht="12.75">
      <c r="A316" s="44" t="s">
        <v>404</v>
      </c>
      <c r="B316" s="43" t="s">
        <v>28</v>
      </c>
      <c r="C316" s="44" t="s">
        <v>241</v>
      </c>
      <c r="D316" s="45">
        <v>13.88</v>
      </c>
      <c r="E316" s="46">
        <v>0</v>
      </c>
      <c r="F316" s="46">
        <f>(D316*E316)</f>
        <v>0</v>
      </c>
    </row>
    <row r="317" spans="1:6" s="73" customFormat="1" ht="25.5">
      <c r="A317" s="44" t="s">
        <v>659</v>
      </c>
      <c r="B317" s="48" t="s">
        <v>661</v>
      </c>
      <c r="C317" s="44" t="s">
        <v>241</v>
      </c>
      <c r="D317" s="45">
        <v>7</v>
      </c>
      <c r="E317" s="46">
        <v>0</v>
      </c>
      <c r="F317" s="46">
        <f>(D317*E317)</f>
        <v>0</v>
      </c>
    </row>
    <row r="318" spans="1:6" s="73" customFormat="1" ht="12.75">
      <c r="A318" s="44" t="s">
        <v>660</v>
      </c>
      <c r="B318" s="43" t="s">
        <v>662</v>
      </c>
      <c r="C318" s="44" t="s">
        <v>299</v>
      </c>
      <c r="D318" s="45">
        <v>9.5</v>
      </c>
      <c r="E318" s="46">
        <v>0</v>
      </c>
      <c r="F318" s="46">
        <f>(D318*E318)</f>
        <v>0</v>
      </c>
    </row>
    <row r="319" spans="1:6" s="73" customFormat="1" ht="12.75">
      <c r="A319" s="44" t="s">
        <v>663</v>
      </c>
      <c r="B319" s="43" t="s">
        <v>664</v>
      </c>
      <c r="C319" s="44" t="s">
        <v>241</v>
      </c>
      <c r="D319" s="45">
        <v>2.94</v>
      </c>
      <c r="E319" s="46">
        <v>0</v>
      </c>
      <c r="F319" s="46">
        <f>(D319*E319)</f>
        <v>0</v>
      </c>
    </row>
    <row r="320" spans="1:6" s="73" customFormat="1" ht="12.75">
      <c r="A320" s="101" t="s">
        <v>405</v>
      </c>
      <c r="B320" s="101"/>
      <c r="C320" s="101"/>
      <c r="D320" s="101"/>
      <c r="E320" s="101"/>
      <c r="F320" s="5">
        <f>SUM(F315:F319)</f>
        <v>0</v>
      </c>
    </row>
    <row r="321" spans="1:6" s="73" customFormat="1" ht="13.5" thickBot="1">
      <c r="A321" s="55"/>
      <c r="B321" s="58"/>
      <c r="C321" s="55"/>
      <c r="D321" s="56"/>
      <c r="E321" s="41"/>
      <c r="F321" s="41"/>
    </row>
    <row r="322" spans="1:6" s="73" customFormat="1" ht="13.5" thickBot="1">
      <c r="A322" s="32" t="s">
        <v>186</v>
      </c>
      <c r="B322" s="106" t="s">
        <v>193</v>
      </c>
      <c r="C322" s="106"/>
      <c r="D322" s="106"/>
      <c r="E322" s="106"/>
      <c r="F322" s="106"/>
    </row>
    <row r="323" spans="1:6" s="73" customFormat="1" ht="12.75">
      <c r="A323" s="52" t="s">
        <v>187</v>
      </c>
      <c r="B323" s="107" t="s">
        <v>239</v>
      </c>
      <c r="C323" s="107"/>
      <c r="D323" s="107"/>
      <c r="E323" s="107"/>
      <c r="F323" s="107"/>
    </row>
    <row r="324" spans="1:6" s="96" customFormat="1" ht="12.75">
      <c r="A324" s="52" t="s">
        <v>188</v>
      </c>
      <c r="B324" s="108" t="s">
        <v>599</v>
      </c>
      <c r="C324" s="108"/>
      <c r="D324" s="108"/>
      <c r="E324" s="108"/>
      <c r="F324" s="108"/>
    </row>
    <row r="325" spans="1:6" s="73" customFormat="1" ht="12.75">
      <c r="A325" s="44" t="s">
        <v>189</v>
      </c>
      <c r="B325" s="43" t="s">
        <v>600</v>
      </c>
      <c r="C325" s="44" t="s">
        <v>227</v>
      </c>
      <c r="D325" s="45">
        <v>12</v>
      </c>
      <c r="E325" s="46">
        <v>0</v>
      </c>
      <c r="F325" s="46">
        <f>(D325*E325)</f>
        <v>0</v>
      </c>
    </row>
    <row r="326" spans="1:6" s="73" customFormat="1" ht="12.75">
      <c r="A326" s="44" t="s">
        <v>441</v>
      </c>
      <c r="B326" s="49" t="s">
        <v>4</v>
      </c>
      <c r="C326" s="44" t="s">
        <v>227</v>
      </c>
      <c r="D326" s="45">
        <v>6.16</v>
      </c>
      <c r="E326" s="46">
        <v>0</v>
      </c>
      <c r="F326" s="46">
        <f>(D326*E326)</f>
        <v>0</v>
      </c>
    </row>
    <row r="327" spans="1:6" s="73" customFormat="1" ht="12.75">
      <c r="A327" s="52" t="s">
        <v>190</v>
      </c>
      <c r="B327" s="104" t="s">
        <v>252</v>
      </c>
      <c r="C327" s="105"/>
      <c r="D327" s="105"/>
      <c r="E327" s="105"/>
      <c r="F327" s="105"/>
    </row>
    <row r="328" spans="1:6" s="96" customFormat="1" ht="12.75">
      <c r="A328" s="52" t="s">
        <v>191</v>
      </c>
      <c r="B328" s="107" t="s">
        <v>601</v>
      </c>
      <c r="C328" s="107"/>
      <c r="D328" s="107"/>
      <c r="E328" s="107"/>
      <c r="F328" s="107"/>
    </row>
    <row r="329" spans="1:6" s="73" customFormat="1" ht="25.5">
      <c r="A329" s="44" t="s">
        <v>605</v>
      </c>
      <c r="B329" s="49" t="s">
        <v>5</v>
      </c>
      <c r="C329" s="44" t="s">
        <v>227</v>
      </c>
      <c r="D329" s="44">
        <v>20.18</v>
      </c>
      <c r="E329" s="46">
        <v>0</v>
      </c>
      <c r="F329" s="46">
        <f>(D329*E329)</f>
        <v>0</v>
      </c>
    </row>
    <row r="330" spans="1:6" s="96" customFormat="1" ht="12.75">
      <c r="A330" s="52" t="s">
        <v>604</v>
      </c>
      <c r="B330" s="107" t="s">
        <v>602</v>
      </c>
      <c r="C330" s="107"/>
      <c r="D330" s="107"/>
      <c r="E330" s="107"/>
      <c r="F330" s="107"/>
    </row>
    <row r="331" spans="1:6" s="73" customFormat="1" ht="25.5">
      <c r="A331" s="44" t="s">
        <v>606</v>
      </c>
      <c r="B331" s="49" t="s">
        <v>6</v>
      </c>
      <c r="C331" s="44" t="s">
        <v>227</v>
      </c>
      <c r="D331" s="44">
        <v>6.53</v>
      </c>
      <c r="E331" s="46">
        <v>0</v>
      </c>
      <c r="F331" s="46">
        <f>(D331*E331)</f>
        <v>0</v>
      </c>
    </row>
    <row r="332" spans="1:6" s="96" customFormat="1" ht="12.75">
      <c r="A332" s="52" t="s">
        <v>607</v>
      </c>
      <c r="B332" s="107" t="s">
        <v>603</v>
      </c>
      <c r="C332" s="107"/>
      <c r="D332" s="107"/>
      <c r="E332" s="107"/>
      <c r="F332" s="107"/>
    </row>
    <row r="333" spans="1:6" s="73" customFormat="1" ht="25.5">
      <c r="A333" s="44" t="s">
        <v>608</v>
      </c>
      <c r="B333" s="49" t="s">
        <v>7</v>
      </c>
      <c r="C333" s="44" t="s">
        <v>227</v>
      </c>
      <c r="D333" s="44">
        <v>5.78</v>
      </c>
      <c r="E333" s="46">
        <v>0</v>
      </c>
      <c r="F333" s="46">
        <f>(D333*E333)</f>
        <v>0</v>
      </c>
    </row>
    <row r="334" spans="1:6" s="73" customFormat="1" ht="12.75">
      <c r="A334" s="101" t="s">
        <v>192</v>
      </c>
      <c r="B334" s="101"/>
      <c r="C334" s="101"/>
      <c r="D334" s="101"/>
      <c r="E334" s="101"/>
      <c r="F334" s="5">
        <f>SUM(F333,F325,F326,F329,F331)</f>
        <v>0</v>
      </c>
    </row>
    <row r="335" spans="1:6" s="73" customFormat="1" ht="13.5" thickBot="1">
      <c r="A335" s="74"/>
      <c r="B335" s="33"/>
      <c r="C335" s="33"/>
      <c r="D335" s="33"/>
      <c r="E335" s="33"/>
      <c r="F335" s="35"/>
    </row>
    <row r="336" spans="1:6" s="73" customFormat="1" ht="13.5" thickBot="1">
      <c r="A336" s="32" t="s">
        <v>194</v>
      </c>
      <c r="B336" s="106" t="s">
        <v>167</v>
      </c>
      <c r="C336" s="106"/>
      <c r="D336" s="106"/>
      <c r="E336" s="106"/>
      <c r="F336" s="106"/>
    </row>
    <row r="337" spans="1:6" s="73" customFormat="1" ht="12.75">
      <c r="A337" s="52" t="s">
        <v>195</v>
      </c>
      <c r="B337" s="104" t="s">
        <v>182</v>
      </c>
      <c r="C337" s="104"/>
      <c r="D337" s="104"/>
      <c r="E337" s="104"/>
      <c r="F337" s="104"/>
    </row>
    <row r="338" spans="1:6" s="73" customFormat="1" ht="12.75">
      <c r="A338" s="44" t="s">
        <v>196</v>
      </c>
      <c r="B338" s="42" t="s">
        <v>168</v>
      </c>
      <c r="C338" s="44" t="s">
        <v>419</v>
      </c>
      <c r="D338" s="66">
        <v>58</v>
      </c>
      <c r="E338" s="46">
        <v>0</v>
      </c>
      <c r="F338" s="46">
        <f>(D338*E338)</f>
        <v>0</v>
      </c>
    </row>
    <row r="339" spans="1:6" s="73" customFormat="1" ht="25.5">
      <c r="A339" s="44" t="s">
        <v>197</v>
      </c>
      <c r="B339" s="49" t="s">
        <v>169</v>
      </c>
      <c r="C339" s="44" t="s">
        <v>419</v>
      </c>
      <c r="D339" s="66">
        <v>33</v>
      </c>
      <c r="E339" s="46">
        <v>0</v>
      </c>
      <c r="F339" s="46">
        <f aca="true" t="shared" si="14" ref="F339:F355">(D339*E339)</f>
        <v>0</v>
      </c>
    </row>
    <row r="340" spans="1:6" s="73" customFormat="1" ht="12.75">
      <c r="A340" s="44" t="s">
        <v>198</v>
      </c>
      <c r="B340" s="42" t="s">
        <v>170</v>
      </c>
      <c r="C340" s="44" t="s">
        <v>419</v>
      </c>
      <c r="D340" s="66">
        <v>22</v>
      </c>
      <c r="E340" s="46">
        <v>0</v>
      </c>
      <c r="F340" s="46">
        <f t="shared" si="14"/>
        <v>0</v>
      </c>
    </row>
    <row r="341" spans="1:6" s="73" customFormat="1" ht="25.5">
      <c r="A341" s="44" t="s">
        <v>174</v>
      </c>
      <c r="B341" s="49" t="s">
        <v>157</v>
      </c>
      <c r="C341" s="44" t="s">
        <v>419</v>
      </c>
      <c r="D341" s="66">
        <v>1</v>
      </c>
      <c r="E341" s="46">
        <v>0</v>
      </c>
      <c r="F341" s="46">
        <f t="shared" si="14"/>
        <v>0</v>
      </c>
    </row>
    <row r="342" spans="1:6" s="73" customFormat="1" ht="12.75">
      <c r="A342" s="52" t="s">
        <v>199</v>
      </c>
      <c r="B342" s="104" t="s">
        <v>183</v>
      </c>
      <c r="C342" s="105"/>
      <c r="D342" s="105"/>
      <c r="E342" s="105"/>
      <c r="F342" s="105"/>
    </row>
    <row r="343" spans="1:6" s="73" customFormat="1" ht="12.75">
      <c r="A343" s="44" t="s">
        <v>200</v>
      </c>
      <c r="B343" s="42" t="s">
        <v>158</v>
      </c>
      <c r="C343" s="44" t="s">
        <v>419</v>
      </c>
      <c r="D343" s="66">
        <v>17</v>
      </c>
      <c r="E343" s="46">
        <v>0</v>
      </c>
      <c r="F343" s="46">
        <f t="shared" si="14"/>
        <v>0</v>
      </c>
    </row>
    <row r="344" spans="1:6" s="73" customFormat="1" ht="12.75">
      <c r="A344" s="44" t="s">
        <v>175</v>
      </c>
      <c r="B344" s="42" t="s">
        <v>159</v>
      </c>
      <c r="C344" s="44" t="s">
        <v>419</v>
      </c>
      <c r="D344" s="66">
        <v>17</v>
      </c>
      <c r="E344" s="46">
        <v>0</v>
      </c>
      <c r="F344" s="46">
        <f t="shared" si="14"/>
        <v>0</v>
      </c>
    </row>
    <row r="345" spans="1:6" s="73" customFormat="1" ht="12.75">
      <c r="A345" s="44" t="s">
        <v>176</v>
      </c>
      <c r="B345" s="42" t="s">
        <v>171</v>
      </c>
      <c r="C345" s="44" t="s">
        <v>419</v>
      </c>
      <c r="D345" s="66">
        <v>68</v>
      </c>
      <c r="E345" s="46">
        <v>0</v>
      </c>
      <c r="F345" s="46">
        <f t="shared" si="14"/>
        <v>0</v>
      </c>
    </row>
    <row r="346" spans="1:6" s="73" customFormat="1" ht="12.75">
      <c r="A346" s="44" t="s">
        <v>177</v>
      </c>
      <c r="B346" s="42" t="s">
        <v>172</v>
      </c>
      <c r="C346" s="44" t="s">
        <v>419</v>
      </c>
      <c r="D346" s="66">
        <v>17</v>
      </c>
      <c r="E346" s="46">
        <v>0</v>
      </c>
      <c r="F346" s="46">
        <f t="shared" si="14"/>
        <v>0</v>
      </c>
    </row>
    <row r="347" spans="1:6" s="73" customFormat="1" ht="12.75">
      <c r="A347" s="44" t="s">
        <v>178</v>
      </c>
      <c r="B347" s="42" t="s">
        <v>173</v>
      </c>
      <c r="C347" s="65" t="s">
        <v>299</v>
      </c>
      <c r="D347" s="66">
        <v>118</v>
      </c>
      <c r="E347" s="46">
        <v>0</v>
      </c>
      <c r="F347" s="46">
        <f t="shared" si="14"/>
        <v>0</v>
      </c>
    </row>
    <row r="348" spans="1:6" s="73" customFormat="1" ht="12.75">
      <c r="A348" s="44" t="s">
        <v>179</v>
      </c>
      <c r="B348" s="42" t="s">
        <v>160</v>
      </c>
      <c r="C348" s="44" t="s">
        <v>419</v>
      </c>
      <c r="D348" s="66">
        <v>5</v>
      </c>
      <c r="E348" s="46">
        <v>0</v>
      </c>
      <c r="F348" s="46">
        <f t="shared" si="14"/>
        <v>0</v>
      </c>
    </row>
    <row r="349" spans="1:6" s="73" customFormat="1" ht="12.75">
      <c r="A349" s="44" t="s">
        <v>180</v>
      </c>
      <c r="B349" s="42" t="s">
        <v>161</v>
      </c>
      <c r="C349" s="44" t="s">
        <v>419</v>
      </c>
      <c r="D349" s="66">
        <v>1</v>
      </c>
      <c r="E349" s="46">
        <v>0</v>
      </c>
      <c r="F349" s="46">
        <f t="shared" si="14"/>
        <v>0</v>
      </c>
    </row>
    <row r="350" spans="1:6" s="73" customFormat="1" ht="12.75">
      <c r="A350" s="52" t="s">
        <v>201</v>
      </c>
      <c r="B350" s="104" t="s">
        <v>184</v>
      </c>
      <c r="C350" s="105"/>
      <c r="D350" s="105"/>
      <c r="E350" s="105"/>
      <c r="F350" s="105"/>
    </row>
    <row r="351" spans="1:6" s="73" customFormat="1" ht="12.75">
      <c r="A351" s="44" t="s">
        <v>202</v>
      </c>
      <c r="B351" s="42" t="s">
        <v>162</v>
      </c>
      <c r="C351" s="44" t="s">
        <v>419</v>
      </c>
      <c r="D351" s="66">
        <v>19</v>
      </c>
      <c r="E351" s="46">
        <v>0</v>
      </c>
      <c r="F351" s="46">
        <f t="shared" si="14"/>
        <v>0</v>
      </c>
    </row>
    <row r="352" spans="1:6" s="73" customFormat="1" ht="12.75">
      <c r="A352" s="44" t="s">
        <v>203</v>
      </c>
      <c r="B352" s="42" t="s">
        <v>163</v>
      </c>
      <c r="C352" s="65" t="s">
        <v>299</v>
      </c>
      <c r="D352" s="66">
        <v>168</v>
      </c>
      <c r="E352" s="46">
        <v>0</v>
      </c>
      <c r="F352" s="46">
        <f t="shared" si="14"/>
        <v>0</v>
      </c>
    </row>
    <row r="353" spans="1:6" s="73" customFormat="1" ht="25.5">
      <c r="A353" s="44" t="s">
        <v>204</v>
      </c>
      <c r="B353" s="49" t="s">
        <v>164</v>
      </c>
      <c r="C353" s="44" t="s">
        <v>419</v>
      </c>
      <c r="D353" s="66">
        <v>5</v>
      </c>
      <c r="E353" s="46">
        <v>0</v>
      </c>
      <c r="F353" s="46">
        <f t="shared" si="14"/>
        <v>0</v>
      </c>
    </row>
    <row r="354" spans="1:6" s="73" customFormat="1" ht="12.75">
      <c r="A354" s="44" t="s">
        <v>205</v>
      </c>
      <c r="B354" s="42" t="s">
        <v>165</v>
      </c>
      <c r="C354" s="44" t="s">
        <v>419</v>
      </c>
      <c r="D354" s="66">
        <v>19</v>
      </c>
      <c r="E354" s="46">
        <v>0</v>
      </c>
      <c r="F354" s="46">
        <f t="shared" si="14"/>
        <v>0</v>
      </c>
    </row>
    <row r="355" spans="1:6" s="73" customFormat="1" ht="12.75">
      <c r="A355" s="44" t="s">
        <v>181</v>
      </c>
      <c r="B355" s="42" t="s">
        <v>166</v>
      </c>
      <c r="C355" s="65" t="s">
        <v>299</v>
      </c>
      <c r="D355" s="66">
        <v>1.9</v>
      </c>
      <c r="E355" s="46">
        <v>0</v>
      </c>
      <c r="F355" s="46">
        <f t="shared" si="14"/>
        <v>0</v>
      </c>
    </row>
    <row r="356" spans="1:6" s="73" customFormat="1" ht="12.75">
      <c r="A356" s="101" t="s">
        <v>206</v>
      </c>
      <c r="B356" s="101"/>
      <c r="C356" s="101"/>
      <c r="D356" s="101"/>
      <c r="E356" s="101"/>
      <c r="F356" s="5">
        <f>SUM(F338:F355)</f>
        <v>0</v>
      </c>
    </row>
    <row r="357" spans="1:6" s="73" customFormat="1" ht="13.5" thickBot="1">
      <c r="A357" s="12"/>
      <c r="B357" s="33"/>
      <c r="C357" s="33"/>
      <c r="D357" s="33"/>
      <c r="E357" s="33"/>
      <c r="F357" s="35"/>
    </row>
    <row r="358" spans="1:6" s="73" customFormat="1" ht="13.5" thickBot="1">
      <c r="A358" s="32" t="s">
        <v>95</v>
      </c>
      <c r="B358" s="106" t="s">
        <v>94</v>
      </c>
      <c r="C358" s="106"/>
      <c r="D358" s="106"/>
      <c r="E358" s="106"/>
      <c r="F358" s="106"/>
    </row>
    <row r="359" spans="1:6" s="73" customFormat="1" ht="12.75">
      <c r="A359" s="50" t="s">
        <v>93</v>
      </c>
      <c r="B359" s="49" t="s">
        <v>92</v>
      </c>
      <c r="C359" s="50" t="s">
        <v>241</v>
      </c>
      <c r="D359" s="59">
        <v>400</v>
      </c>
      <c r="E359" s="46">
        <v>0</v>
      </c>
      <c r="F359" s="51">
        <f>(D359*E359)</f>
        <v>0</v>
      </c>
    </row>
    <row r="360" spans="1:6" s="73" customFormat="1" ht="12.75">
      <c r="A360" s="50" t="s">
        <v>91</v>
      </c>
      <c r="B360" s="49" t="s">
        <v>686</v>
      </c>
      <c r="C360" s="44" t="s">
        <v>419</v>
      </c>
      <c r="D360" s="59">
        <v>11</v>
      </c>
      <c r="E360" s="46">
        <v>0</v>
      </c>
      <c r="F360" s="51">
        <f>(D360*E360)</f>
        <v>0</v>
      </c>
    </row>
    <row r="361" spans="1:6" s="73" customFormat="1" ht="12.75">
      <c r="A361" s="50" t="s">
        <v>684</v>
      </c>
      <c r="B361" s="49" t="s">
        <v>685</v>
      </c>
      <c r="C361" s="44" t="s">
        <v>419</v>
      </c>
      <c r="D361" s="59">
        <v>5</v>
      </c>
      <c r="E361" s="46">
        <v>0</v>
      </c>
      <c r="F361" s="51">
        <f>(D361*E361)</f>
        <v>0</v>
      </c>
    </row>
    <row r="362" spans="1:6" s="73" customFormat="1" ht="25.5">
      <c r="A362" s="50" t="s">
        <v>687</v>
      </c>
      <c r="B362" s="49" t="s">
        <v>679</v>
      </c>
      <c r="C362" s="44" t="s">
        <v>419</v>
      </c>
      <c r="D362" s="61">
        <v>3</v>
      </c>
      <c r="E362" s="46">
        <v>0</v>
      </c>
      <c r="F362" s="51">
        <f>(D362*E362)</f>
        <v>0</v>
      </c>
    </row>
    <row r="363" spans="1:6" s="73" customFormat="1" ht="12.75">
      <c r="A363" s="101" t="s">
        <v>90</v>
      </c>
      <c r="B363" s="101"/>
      <c r="C363" s="101"/>
      <c r="D363" s="101"/>
      <c r="E363" s="101"/>
      <c r="F363" s="5">
        <f>SUM(F359:F362)</f>
        <v>0</v>
      </c>
    </row>
    <row r="364" spans="1:6" s="73" customFormat="1" ht="13.5" thickBot="1">
      <c r="A364" s="7"/>
      <c r="B364" s="6"/>
      <c r="C364" s="7"/>
      <c r="D364" s="8"/>
      <c r="E364" s="9"/>
      <c r="F364" s="9"/>
    </row>
    <row r="365" spans="1:6" s="73" customFormat="1" ht="13.5" thickBot="1">
      <c r="A365" s="32" t="s">
        <v>89</v>
      </c>
      <c r="B365" s="106" t="s">
        <v>88</v>
      </c>
      <c r="C365" s="106"/>
      <c r="D365" s="106"/>
      <c r="E365" s="106"/>
      <c r="F365" s="106"/>
    </row>
    <row r="366" spans="1:6" s="73" customFormat="1" ht="12.75">
      <c r="A366" s="50" t="s">
        <v>87</v>
      </c>
      <c r="B366" s="67" t="s">
        <v>86</v>
      </c>
      <c r="C366" s="50" t="s">
        <v>241</v>
      </c>
      <c r="D366" s="47">
        <v>564.5</v>
      </c>
      <c r="E366" s="46">
        <v>0</v>
      </c>
      <c r="F366" s="51">
        <f>(D366*E366)</f>
        <v>0</v>
      </c>
    </row>
    <row r="367" spans="1:6" s="73" customFormat="1" ht="12.75">
      <c r="A367" s="101" t="s">
        <v>85</v>
      </c>
      <c r="B367" s="101"/>
      <c r="C367" s="101"/>
      <c r="D367" s="101"/>
      <c r="E367" s="101"/>
      <c r="F367" s="5">
        <f>SUM(F366)</f>
        <v>0</v>
      </c>
    </row>
    <row r="368" spans="1:6" s="73" customFormat="1" ht="12.75">
      <c r="A368" s="12"/>
      <c r="B368" s="11"/>
      <c r="C368" s="12"/>
      <c r="D368" s="13"/>
      <c r="E368" s="10"/>
      <c r="F368" s="10"/>
    </row>
    <row r="369" spans="1:6" s="73" customFormat="1" ht="12.75">
      <c r="A369" s="102" t="s">
        <v>185</v>
      </c>
      <c r="B369" s="103"/>
      <c r="C369" s="103"/>
      <c r="D369" s="103"/>
      <c r="E369" s="103"/>
      <c r="F369" s="36">
        <f>SUM(F18,F25,F34,F45,F53,F76,F83,F88,F98,F110,F117,F126,F202,F246,F274,F312,F320,F334,F356,F363,F367)</f>
        <v>0</v>
      </c>
    </row>
  </sheetData>
  <sheetProtection/>
  <mergeCells count="82">
    <mergeCell ref="A117:E117"/>
    <mergeCell ref="B112:F112"/>
    <mergeCell ref="B205:F205"/>
    <mergeCell ref="A98:E98"/>
    <mergeCell ref="B193:F193"/>
    <mergeCell ref="B204:F204"/>
    <mergeCell ref="A202:E202"/>
    <mergeCell ref="B185:F185"/>
    <mergeCell ref="B190:F190"/>
    <mergeCell ref="B199:F199"/>
    <mergeCell ref="A76:E76"/>
    <mergeCell ref="B78:F78"/>
    <mergeCell ref="B28:F28"/>
    <mergeCell ref="B31:F31"/>
    <mergeCell ref="B37:F37"/>
    <mergeCell ref="A34:E34"/>
    <mergeCell ref="A88:E88"/>
    <mergeCell ref="B146:F146"/>
    <mergeCell ref="B172:F172"/>
    <mergeCell ref="B181:F181"/>
    <mergeCell ref="B158:F158"/>
    <mergeCell ref="B85:F85"/>
    <mergeCell ref="B128:F128"/>
    <mergeCell ref="B129:F129"/>
    <mergeCell ref="B100:F100"/>
    <mergeCell ref="A110:E110"/>
    <mergeCell ref="A18:E18"/>
    <mergeCell ref="B27:F27"/>
    <mergeCell ref="B43:F43"/>
    <mergeCell ref="B55:F55"/>
    <mergeCell ref="A45:E45"/>
    <mergeCell ref="A83:E83"/>
    <mergeCell ref="B20:F20"/>
    <mergeCell ref="A25:E25"/>
    <mergeCell ref="A53:E53"/>
    <mergeCell ref="B47:F47"/>
    <mergeCell ref="A1:F1"/>
    <mergeCell ref="A2:F2"/>
    <mergeCell ref="A8:F8"/>
    <mergeCell ref="B12:F12"/>
    <mergeCell ref="A126:E126"/>
    <mergeCell ref="B119:F119"/>
    <mergeCell ref="B36:F36"/>
    <mergeCell ref="B39:F39"/>
    <mergeCell ref="B41:F41"/>
    <mergeCell ref="B90:F90"/>
    <mergeCell ref="B136:F136"/>
    <mergeCell ref="B227:F227"/>
    <mergeCell ref="B231:F231"/>
    <mergeCell ref="B232:F232"/>
    <mergeCell ref="B236:F236"/>
    <mergeCell ref="A246:E246"/>
    <mergeCell ref="B248:F248"/>
    <mergeCell ref="A274:E274"/>
    <mergeCell ref="B276:F276"/>
    <mergeCell ref="B277:F277"/>
    <mergeCell ref="B284:F284"/>
    <mergeCell ref="B292:F292"/>
    <mergeCell ref="B298:F298"/>
    <mergeCell ref="B307:F307"/>
    <mergeCell ref="B310:F310"/>
    <mergeCell ref="A312:E312"/>
    <mergeCell ref="B314:F314"/>
    <mergeCell ref="A320:E320"/>
    <mergeCell ref="B322:F322"/>
    <mergeCell ref="B323:F323"/>
    <mergeCell ref="B324:F324"/>
    <mergeCell ref="B327:F327"/>
    <mergeCell ref="B328:F328"/>
    <mergeCell ref="B330:F330"/>
    <mergeCell ref="B332:F332"/>
    <mergeCell ref="A334:E334"/>
    <mergeCell ref="B336:F336"/>
    <mergeCell ref="B337:F337"/>
    <mergeCell ref="B342:F342"/>
    <mergeCell ref="B365:F365"/>
    <mergeCell ref="A367:E367"/>
    <mergeCell ref="A369:E369"/>
    <mergeCell ref="B350:F350"/>
    <mergeCell ref="A356:E356"/>
    <mergeCell ref="B358:F358"/>
    <mergeCell ref="A363:E363"/>
  </mergeCells>
  <conditionalFormatting sqref="D45:E45 E202 D10:E10 D18:E18 D56:E56 D64:E64 D67 D200:D202 D194:D198 D186:D189 D182:D184 D173:D180 E171 D191:D192 E158 D147:D171 D130:D135 D137:D145 D34:E34 E356:E357 E337 D337:D341 D351:D357 D334:E335 D343:D349 D320:E320 D362 D312:E312 D274:E275 E246 D237:D246 D233:D235 D228:D230 D218:D226">
    <cfRule type="cellIs" priority="1" dxfId="0" operator="equal" stopIfTrue="1">
      <formula>0</formula>
    </cfRule>
  </conditionalFormatting>
  <printOptions horizontalCentered="1"/>
  <pageMargins left="0.5511811023622047" right="0.5511811023622047" top="0.4330708661417323" bottom="0.4724409448818898" header="0.35433070866141736" footer="0.1968503937007874"/>
  <pageSetup fitToHeight="10" horizontalDpi="600" verticalDpi="600" orientation="portrait" paperSize="9" scale="75" r:id="rId2"/>
  <headerFooter alignWithMargins="0">
    <oddFooter>&amp;CPágina &amp;P de &amp;N</oddFooter>
  </headerFooter>
  <rowBreaks count="4" manualBreakCount="4">
    <brk id="62" max="5" man="1"/>
    <brk id="118" max="255" man="1"/>
    <brk id="157" max="255" man="1"/>
    <brk id="2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5"/>
  <sheetViews>
    <sheetView tabSelected="1" zoomScalePageLayoutView="0" workbookViewId="0" topLeftCell="A343">
      <selection activeCell="F98" sqref="F98"/>
    </sheetView>
  </sheetViews>
  <sheetFormatPr defaultColWidth="9.140625" defaultRowHeight="12.75"/>
  <cols>
    <col min="1" max="1" width="8.140625" style="10" customWidth="1"/>
    <col min="2" max="2" width="66.00390625" style="11" customWidth="1"/>
    <col min="3" max="3" width="6.00390625" style="12" bestFit="1" customWidth="1"/>
    <col min="4" max="4" width="9.28125" style="13" customWidth="1"/>
    <col min="5" max="5" width="13.140625" style="10" bestFit="1" customWidth="1"/>
    <col min="6" max="6" width="11.8515625" style="10" customWidth="1"/>
    <col min="7" max="16384" width="9.140625" style="10" customWidth="1"/>
  </cols>
  <sheetData>
    <row r="1" spans="1:6" ht="18">
      <c r="A1" s="110"/>
      <c r="B1" s="111"/>
      <c r="C1" s="111"/>
      <c r="D1" s="111"/>
      <c r="E1" s="111"/>
      <c r="F1" s="112"/>
    </row>
    <row r="2" spans="1:6" ht="13.5" thickBot="1">
      <c r="A2" s="113" t="s">
        <v>207</v>
      </c>
      <c r="B2" s="114"/>
      <c r="C2" s="114"/>
      <c r="D2" s="114"/>
      <c r="E2" s="114"/>
      <c r="F2" s="115"/>
    </row>
    <row r="3" ht="13.5" thickBot="1"/>
    <row r="4" spans="1:6" ht="12.75">
      <c r="A4" s="14" t="s">
        <v>639</v>
      </c>
      <c r="B4" s="15"/>
      <c r="C4" s="16"/>
      <c r="D4" s="17"/>
      <c r="E4" s="18"/>
      <c r="F4" s="19"/>
    </row>
    <row r="5" spans="1:6" ht="12.75">
      <c r="A5" s="20" t="s">
        <v>612</v>
      </c>
      <c r="B5" s="21"/>
      <c r="C5" s="22"/>
      <c r="D5" s="23"/>
      <c r="E5" s="24"/>
      <c r="F5" s="25"/>
    </row>
    <row r="6" spans="1:6" ht="13.5" thickBot="1">
      <c r="A6" s="26" t="s">
        <v>613</v>
      </c>
      <c r="B6" s="27"/>
      <c r="C6" s="28"/>
      <c r="D6" s="29"/>
      <c r="E6" s="30"/>
      <c r="F6" s="31"/>
    </row>
    <row r="7" ht="13.5" thickBot="1"/>
    <row r="8" spans="1:6" ht="15.75" thickBot="1">
      <c r="A8" s="116" t="s">
        <v>208</v>
      </c>
      <c r="B8" s="117"/>
      <c r="C8" s="117"/>
      <c r="D8" s="117"/>
      <c r="E8" s="117"/>
      <c r="F8" s="118"/>
    </row>
    <row r="9" ht="13.5" thickBot="1"/>
    <row r="10" spans="1:6" ht="13.5" thickBot="1">
      <c r="A10" s="1" t="s">
        <v>209</v>
      </c>
      <c r="B10" s="1" t="s">
        <v>210</v>
      </c>
      <c r="C10" s="1" t="s">
        <v>211</v>
      </c>
      <c r="D10" s="4" t="s">
        <v>212</v>
      </c>
      <c r="E10" s="3" t="s">
        <v>213</v>
      </c>
      <c r="F10" s="2" t="s">
        <v>214</v>
      </c>
    </row>
    <row r="11" ht="13.5" thickBot="1"/>
    <row r="12" spans="1:6" ht="13.5" thickBot="1">
      <c r="A12" s="32" t="s">
        <v>216</v>
      </c>
      <c r="B12" s="106" t="s">
        <v>215</v>
      </c>
      <c r="C12" s="106"/>
      <c r="D12" s="106"/>
      <c r="E12" s="106"/>
      <c r="F12" s="106"/>
    </row>
    <row r="13" spans="1:6" s="41" customFormat="1" ht="12.75">
      <c r="A13" s="38" t="s">
        <v>220</v>
      </c>
      <c r="B13" s="37" t="s">
        <v>665</v>
      </c>
      <c r="C13" s="38" t="s">
        <v>217</v>
      </c>
      <c r="D13" s="39">
        <v>4</v>
      </c>
      <c r="E13" s="97">
        <v>212.5</v>
      </c>
      <c r="F13" s="40">
        <f>(D13*E13)</f>
        <v>850</v>
      </c>
    </row>
    <row r="14" spans="1:6" s="41" customFormat="1" ht="12.75">
      <c r="A14" s="44" t="s">
        <v>221</v>
      </c>
      <c r="B14" s="43" t="s">
        <v>637</v>
      </c>
      <c r="C14" s="44" t="s">
        <v>407</v>
      </c>
      <c r="D14" s="45">
        <v>1</v>
      </c>
      <c r="E14" s="97">
        <v>127.5</v>
      </c>
      <c r="F14" s="46">
        <f>(D14*E14)</f>
        <v>127.5</v>
      </c>
    </row>
    <row r="15" spans="1:6" s="41" customFormat="1" ht="12.75">
      <c r="A15" s="44" t="s">
        <v>222</v>
      </c>
      <c r="B15" s="43" t="s">
        <v>638</v>
      </c>
      <c r="C15" s="44" t="s">
        <v>407</v>
      </c>
      <c r="D15" s="45">
        <v>1</v>
      </c>
      <c r="E15" s="97">
        <v>297.5</v>
      </c>
      <c r="F15" s="46">
        <f>(D15*E15)</f>
        <v>297.5</v>
      </c>
    </row>
    <row r="16" spans="1:6" s="41" customFormat="1" ht="25.5">
      <c r="A16" s="44" t="s">
        <v>223</v>
      </c>
      <c r="B16" s="49" t="s">
        <v>666</v>
      </c>
      <c r="C16" s="44" t="s">
        <v>217</v>
      </c>
      <c r="D16" s="45">
        <v>20</v>
      </c>
      <c r="E16" s="97">
        <v>59.5</v>
      </c>
      <c r="F16" s="46">
        <f>(D16*E16)</f>
        <v>1190</v>
      </c>
    </row>
    <row r="17" spans="1:6" s="41" customFormat="1" ht="12.75">
      <c r="A17" s="44" t="s">
        <v>224</v>
      </c>
      <c r="B17" s="43" t="s">
        <v>219</v>
      </c>
      <c r="C17" s="44" t="s">
        <v>217</v>
      </c>
      <c r="D17" s="45">
        <v>564.5</v>
      </c>
      <c r="E17" s="97">
        <v>1.53</v>
      </c>
      <c r="F17" s="46">
        <f>(D17*E17)</f>
        <v>863.6850000000001</v>
      </c>
    </row>
    <row r="18" spans="1:6" ht="12.75">
      <c r="A18" s="101" t="s">
        <v>225</v>
      </c>
      <c r="B18" s="101"/>
      <c r="C18" s="101"/>
      <c r="D18" s="101"/>
      <c r="E18" s="101"/>
      <c r="F18" s="5">
        <f>SUM(F13:F17)</f>
        <v>3328.685</v>
      </c>
    </row>
    <row r="19" ht="13.5" thickBot="1"/>
    <row r="20" spans="1:6" ht="13.5" thickBot="1">
      <c r="A20" s="32" t="s">
        <v>230</v>
      </c>
      <c r="B20" s="106" t="s">
        <v>229</v>
      </c>
      <c r="C20" s="106"/>
      <c r="D20" s="106"/>
      <c r="E20" s="106"/>
      <c r="F20" s="106"/>
    </row>
    <row r="21" spans="1:6" ht="25.5">
      <c r="A21" s="50" t="s">
        <v>231</v>
      </c>
      <c r="B21" s="49" t="s">
        <v>670</v>
      </c>
      <c r="C21" s="50" t="s">
        <v>227</v>
      </c>
      <c r="D21" s="47">
        <v>225.6</v>
      </c>
      <c r="E21" s="97">
        <v>33.15</v>
      </c>
      <c r="F21" s="51">
        <f>(D21*E21)</f>
        <v>7478.639999999999</v>
      </c>
    </row>
    <row r="22" spans="1:6" ht="12.75">
      <c r="A22" s="50" t="s">
        <v>232</v>
      </c>
      <c r="B22" s="49" t="s">
        <v>610</v>
      </c>
      <c r="C22" s="50" t="s">
        <v>227</v>
      </c>
      <c r="D22" s="47">
        <v>137.64</v>
      </c>
      <c r="E22" s="97">
        <v>22.1</v>
      </c>
      <c r="F22" s="51">
        <f>(D22*E22)</f>
        <v>3041.844</v>
      </c>
    </row>
    <row r="23" spans="1:6" ht="12.75">
      <c r="A23" s="50" t="s">
        <v>233</v>
      </c>
      <c r="B23" s="49" t="s">
        <v>228</v>
      </c>
      <c r="C23" s="50" t="s">
        <v>241</v>
      </c>
      <c r="D23" s="47">
        <v>121.3</v>
      </c>
      <c r="E23" s="97">
        <v>2.42</v>
      </c>
      <c r="F23" s="51">
        <f>(D23*E23)</f>
        <v>293.546</v>
      </c>
    </row>
    <row r="24" spans="1:6" ht="12.75">
      <c r="A24" s="50" t="s">
        <v>234</v>
      </c>
      <c r="B24" s="49" t="s">
        <v>226</v>
      </c>
      <c r="C24" s="50" t="s">
        <v>227</v>
      </c>
      <c r="D24" s="47">
        <v>74.88</v>
      </c>
      <c r="E24" s="97">
        <v>11.48</v>
      </c>
      <c r="F24" s="51">
        <f>(D24*E24)</f>
        <v>859.6224</v>
      </c>
    </row>
    <row r="25" spans="1:6" ht="12.75">
      <c r="A25" s="101" t="s">
        <v>242</v>
      </c>
      <c r="B25" s="101"/>
      <c r="C25" s="101"/>
      <c r="D25" s="101"/>
      <c r="E25" s="101"/>
      <c r="F25" s="5">
        <f>SUM(F21:F24)</f>
        <v>11673.6524</v>
      </c>
    </row>
    <row r="26" ht="13.5" thickBot="1"/>
    <row r="27" spans="1:6" ht="13.5" thickBot="1">
      <c r="A27" s="32" t="s">
        <v>237</v>
      </c>
      <c r="B27" s="106" t="s">
        <v>239</v>
      </c>
      <c r="C27" s="106"/>
      <c r="D27" s="106"/>
      <c r="E27" s="106"/>
      <c r="F27" s="106"/>
    </row>
    <row r="28" spans="1:6" ht="12.75">
      <c r="A28" s="68" t="s">
        <v>244</v>
      </c>
      <c r="B28" s="121" t="s">
        <v>238</v>
      </c>
      <c r="C28" s="103"/>
      <c r="D28" s="103"/>
      <c r="E28" s="103"/>
      <c r="F28" s="103"/>
    </row>
    <row r="29" spans="1:6" ht="12.75">
      <c r="A29" s="44" t="s">
        <v>245</v>
      </c>
      <c r="B29" s="43" t="s">
        <v>669</v>
      </c>
      <c r="C29" s="44" t="s">
        <v>241</v>
      </c>
      <c r="D29" s="45">
        <v>84.94</v>
      </c>
      <c r="E29" s="97">
        <v>18.19</v>
      </c>
      <c r="F29" s="46">
        <f>(D29*E29)</f>
        <v>1545.0586</v>
      </c>
    </row>
    <row r="30" spans="1:6" ht="38.25">
      <c r="A30" s="44" t="s">
        <v>235</v>
      </c>
      <c r="B30" s="49" t="s">
        <v>29</v>
      </c>
      <c r="C30" s="44" t="s">
        <v>227</v>
      </c>
      <c r="D30" s="45">
        <v>26.34</v>
      </c>
      <c r="E30" s="97">
        <v>1190</v>
      </c>
      <c r="F30" s="46">
        <f>(D30*E30)</f>
        <v>31344.6</v>
      </c>
    </row>
    <row r="31" spans="1:6" ht="12.75">
      <c r="A31" s="52" t="s">
        <v>246</v>
      </c>
      <c r="B31" s="108" t="s">
        <v>240</v>
      </c>
      <c r="C31" s="105"/>
      <c r="D31" s="105"/>
      <c r="E31" s="105"/>
      <c r="F31" s="105"/>
    </row>
    <row r="32" spans="1:6" ht="25.5">
      <c r="A32" s="44" t="s">
        <v>247</v>
      </c>
      <c r="B32" s="49" t="s">
        <v>680</v>
      </c>
      <c r="C32" s="44" t="s">
        <v>241</v>
      </c>
      <c r="D32" s="45">
        <v>87.74</v>
      </c>
      <c r="E32" s="97">
        <v>18.19</v>
      </c>
      <c r="F32" s="46">
        <f>(D32*E32)</f>
        <v>1595.9906</v>
      </c>
    </row>
    <row r="33" spans="1:6" ht="38.25">
      <c r="A33" s="44" t="s">
        <v>236</v>
      </c>
      <c r="B33" s="49" t="s">
        <v>30</v>
      </c>
      <c r="C33" s="44" t="s">
        <v>227</v>
      </c>
      <c r="D33" s="45">
        <v>26.32</v>
      </c>
      <c r="E33" s="97">
        <v>1190</v>
      </c>
      <c r="F33" s="46">
        <f>(D33*E33)</f>
        <v>31320.8</v>
      </c>
    </row>
    <row r="34" spans="1:6" ht="12.75">
      <c r="A34" s="101" t="s">
        <v>243</v>
      </c>
      <c r="B34" s="101"/>
      <c r="C34" s="101"/>
      <c r="D34" s="101"/>
      <c r="E34" s="101"/>
      <c r="F34" s="5">
        <f>SUM(F28:F33)</f>
        <v>65806.44919999999</v>
      </c>
    </row>
    <row r="35" ht="13.5" thickBot="1"/>
    <row r="36" spans="1:6" ht="13.5" thickBot="1">
      <c r="A36" s="32" t="s">
        <v>251</v>
      </c>
      <c r="B36" s="106" t="s">
        <v>252</v>
      </c>
      <c r="C36" s="106"/>
      <c r="D36" s="106"/>
      <c r="E36" s="106"/>
      <c r="F36" s="106"/>
    </row>
    <row r="37" spans="1:6" ht="12.75">
      <c r="A37" s="52" t="s">
        <v>254</v>
      </c>
      <c r="B37" s="108" t="s">
        <v>437</v>
      </c>
      <c r="C37" s="105"/>
      <c r="D37" s="105"/>
      <c r="E37" s="105"/>
      <c r="F37" s="105"/>
    </row>
    <row r="38" spans="1:6" ht="38.25">
      <c r="A38" s="44" t="s">
        <v>248</v>
      </c>
      <c r="B38" s="49" t="s">
        <v>31</v>
      </c>
      <c r="C38" s="44" t="s">
        <v>227</v>
      </c>
      <c r="D38" s="45">
        <v>10.22</v>
      </c>
      <c r="E38" s="97">
        <v>1190</v>
      </c>
      <c r="F38" s="46">
        <f>(D38*E38)</f>
        <v>12161.800000000001</v>
      </c>
    </row>
    <row r="39" spans="1:6" ht="12.75">
      <c r="A39" s="52" t="s">
        <v>255</v>
      </c>
      <c r="B39" s="108" t="s">
        <v>438</v>
      </c>
      <c r="C39" s="105"/>
      <c r="D39" s="105"/>
      <c r="E39" s="105"/>
      <c r="F39" s="105"/>
    </row>
    <row r="40" spans="1:6" ht="38.25">
      <c r="A40" s="44" t="s">
        <v>249</v>
      </c>
      <c r="B40" s="49" t="s">
        <v>32</v>
      </c>
      <c r="C40" s="44" t="s">
        <v>227</v>
      </c>
      <c r="D40" s="45">
        <v>34.58</v>
      </c>
      <c r="E40" s="97">
        <v>1190</v>
      </c>
      <c r="F40" s="46">
        <f>(D40*E40)</f>
        <v>41150.2</v>
      </c>
    </row>
    <row r="41" spans="1:6" ht="12.75">
      <c r="A41" s="52" t="s">
        <v>256</v>
      </c>
      <c r="B41" s="108" t="s">
        <v>439</v>
      </c>
      <c r="C41" s="105"/>
      <c r="D41" s="105"/>
      <c r="E41" s="105"/>
      <c r="F41" s="105"/>
    </row>
    <row r="42" spans="1:6" ht="25.5">
      <c r="A42" s="44" t="s">
        <v>257</v>
      </c>
      <c r="B42" s="49" t="s">
        <v>34</v>
      </c>
      <c r="C42" s="44" t="s">
        <v>227</v>
      </c>
      <c r="D42" s="45">
        <v>1.6</v>
      </c>
      <c r="E42" s="97">
        <v>850</v>
      </c>
      <c r="F42" s="46">
        <f>(D42*E42)</f>
        <v>1360</v>
      </c>
    </row>
    <row r="43" spans="1:6" ht="12.75">
      <c r="A43" s="52" t="s">
        <v>258</v>
      </c>
      <c r="B43" s="108" t="s">
        <v>253</v>
      </c>
      <c r="C43" s="105"/>
      <c r="D43" s="105"/>
      <c r="E43" s="105"/>
      <c r="F43" s="105"/>
    </row>
    <row r="44" spans="1:6" ht="38.25">
      <c r="A44" s="44" t="s">
        <v>250</v>
      </c>
      <c r="B44" s="49" t="s">
        <v>33</v>
      </c>
      <c r="C44" s="44" t="s">
        <v>241</v>
      </c>
      <c r="D44" s="45">
        <v>617.89</v>
      </c>
      <c r="E44" s="97">
        <v>35.7</v>
      </c>
      <c r="F44" s="46">
        <f>(D44*E44)</f>
        <v>22058.673000000003</v>
      </c>
    </row>
    <row r="45" spans="1:6" ht="12.75">
      <c r="A45" s="101" t="s">
        <v>259</v>
      </c>
      <c r="B45" s="101"/>
      <c r="C45" s="101"/>
      <c r="D45" s="101"/>
      <c r="E45" s="101"/>
      <c r="F45" s="5">
        <f>SUM(F37:F44)</f>
        <v>76730.67300000001</v>
      </c>
    </row>
    <row r="46" ht="13.5" thickBot="1"/>
    <row r="47" spans="1:6" ht="13.5" thickBot="1">
      <c r="A47" s="32" t="s">
        <v>261</v>
      </c>
      <c r="B47" s="106" t="s">
        <v>260</v>
      </c>
      <c r="C47" s="106"/>
      <c r="D47" s="106"/>
      <c r="E47" s="106"/>
      <c r="F47" s="106"/>
    </row>
    <row r="48" spans="1:6" ht="12.75">
      <c r="A48" s="57" t="s">
        <v>265</v>
      </c>
      <c r="B48" s="53" t="s">
        <v>262</v>
      </c>
      <c r="C48" s="50"/>
      <c r="D48" s="59"/>
      <c r="E48" s="46"/>
      <c r="F48" s="48"/>
    </row>
    <row r="49" spans="1:6" ht="25.5">
      <c r="A49" s="50" t="s">
        <v>266</v>
      </c>
      <c r="B49" s="49" t="s">
        <v>668</v>
      </c>
      <c r="C49" s="50" t="s">
        <v>241</v>
      </c>
      <c r="D49" s="47">
        <v>48.65</v>
      </c>
      <c r="E49" s="97">
        <v>131.75</v>
      </c>
      <c r="F49" s="51">
        <f>(D49*E49)</f>
        <v>6409.6375</v>
      </c>
    </row>
    <row r="50" spans="1:6" ht="12.75">
      <c r="A50" s="57" t="s">
        <v>267</v>
      </c>
      <c r="B50" s="53" t="s">
        <v>263</v>
      </c>
      <c r="C50" s="50"/>
      <c r="D50" s="47"/>
      <c r="E50" s="46"/>
      <c r="F50" s="48"/>
    </row>
    <row r="51" spans="1:6" ht="38.25">
      <c r="A51" s="50" t="s">
        <v>268</v>
      </c>
      <c r="B51" s="49" t="s">
        <v>667</v>
      </c>
      <c r="C51" s="50" t="s">
        <v>241</v>
      </c>
      <c r="D51" s="47">
        <v>1019.74</v>
      </c>
      <c r="E51" s="97">
        <v>28.05</v>
      </c>
      <c r="F51" s="51">
        <f>(D51*E51)</f>
        <v>28603.707000000002</v>
      </c>
    </row>
    <row r="52" spans="1:6" ht="25.5">
      <c r="A52" s="50" t="s">
        <v>269</v>
      </c>
      <c r="B52" s="49" t="s">
        <v>264</v>
      </c>
      <c r="C52" s="50" t="s">
        <v>241</v>
      </c>
      <c r="D52" s="47">
        <v>33.85</v>
      </c>
      <c r="E52" s="97">
        <v>229.5</v>
      </c>
      <c r="F52" s="51">
        <f>(D52*E52)</f>
        <v>7768.575000000001</v>
      </c>
    </row>
    <row r="53" spans="1:6" ht="12.75">
      <c r="A53" s="101" t="s">
        <v>270</v>
      </c>
      <c r="B53" s="101"/>
      <c r="C53" s="101"/>
      <c r="D53" s="101"/>
      <c r="E53" s="101"/>
      <c r="F53" s="5">
        <v>42781.93</v>
      </c>
    </row>
    <row r="54" spans="1:6" ht="13.5" thickBot="1">
      <c r="A54" s="41"/>
      <c r="B54" s="54"/>
      <c r="C54" s="55"/>
      <c r="D54" s="56"/>
      <c r="E54" s="41"/>
      <c r="F54" s="41"/>
    </row>
    <row r="55" spans="1:6" ht="13.5" thickBot="1">
      <c r="A55" s="32" t="s">
        <v>271</v>
      </c>
      <c r="B55" s="106" t="s">
        <v>272</v>
      </c>
      <c r="C55" s="106"/>
      <c r="D55" s="106"/>
      <c r="E55" s="106"/>
      <c r="F55" s="106"/>
    </row>
    <row r="56" spans="1:6" ht="12.75">
      <c r="A56" s="52" t="s">
        <v>276</v>
      </c>
      <c r="B56" s="69" t="s">
        <v>273</v>
      </c>
      <c r="C56" s="70"/>
      <c r="D56" s="71"/>
      <c r="E56" s="72"/>
      <c r="F56" s="72"/>
    </row>
    <row r="57" spans="1:6" ht="12.75">
      <c r="A57" s="50" t="s">
        <v>277</v>
      </c>
      <c r="B57" s="49" t="s">
        <v>35</v>
      </c>
      <c r="C57" s="50" t="s">
        <v>218</v>
      </c>
      <c r="D57" s="47">
        <v>9</v>
      </c>
      <c r="E57" s="97">
        <v>432</v>
      </c>
      <c r="F57" s="51">
        <f aca="true" t="shared" si="0" ref="F57:F63">(D57*E57)</f>
        <v>3888</v>
      </c>
    </row>
    <row r="58" spans="1:6" ht="12.75">
      <c r="A58" s="50" t="s">
        <v>278</v>
      </c>
      <c r="B58" s="49" t="s">
        <v>36</v>
      </c>
      <c r="C58" s="50" t="s">
        <v>218</v>
      </c>
      <c r="D58" s="47">
        <v>6</v>
      </c>
      <c r="E58" s="97">
        <v>300</v>
      </c>
      <c r="F58" s="51">
        <f t="shared" si="0"/>
        <v>1800</v>
      </c>
    </row>
    <row r="59" spans="1:6" ht="12.75">
      <c r="A59" s="50" t="s">
        <v>279</v>
      </c>
      <c r="B59" s="49" t="s">
        <v>37</v>
      </c>
      <c r="C59" s="50" t="s">
        <v>218</v>
      </c>
      <c r="D59" s="47">
        <v>6</v>
      </c>
      <c r="E59" s="97">
        <v>432</v>
      </c>
      <c r="F59" s="51">
        <f t="shared" si="0"/>
        <v>2592</v>
      </c>
    </row>
    <row r="60" spans="1:6" ht="12.75">
      <c r="A60" s="50" t="s">
        <v>280</v>
      </c>
      <c r="B60" s="49" t="s">
        <v>38</v>
      </c>
      <c r="C60" s="50" t="s">
        <v>218</v>
      </c>
      <c r="D60" s="47">
        <v>9</v>
      </c>
      <c r="E60" s="97">
        <v>280</v>
      </c>
      <c r="F60" s="51">
        <f t="shared" si="0"/>
        <v>2520</v>
      </c>
    </row>
    <row r="61" spans="1:6" ht="12.75">
      <c r="A61" s="50" t="s">
        <v>415</v>
      </c>
      <c r="B61" s="49" t="s">
        <v>39</v>
      </c>
      <c r="C61" s="50" t="s">
        <v>218</v>
      </c>
      <c r="D61" s="47">
        <v>2</v>
      </c>
      <c r="E61" s="97">
        <v>344</v>
      </c>
      <c r="F61" s="51">
        <f t="shared" si="0"/>
        <v>688</v>
      </c>
    </row>
    <row r="62" spans="1:6" ht="12.75">
      <c r="A62" s="50" t="s">
        <v>416</v>
      </c>
      <c r="B62" s="49" t="s">
        <v>40</v>
      </c>
      <c r="C62" s="50" t="s">
        <v>218</v>
      </c>
      <c r="D62" s="47">
        <v>2</v>
      </c>
      <c r="E62" s="97">
        <v>392</v>
      </c>
      <c r="F62" s="51">
        <f t="shared" si="0"/>
        <v>784</v>
      </c>
    </row>
    <row r="63" spans="1:6" ht="25.5">
      <c r="A63" s="50" t="s">
        <v>417</v>
      </c>
      <c r="B63" s="49" t="s">
        <v>275</v>
      </c>
      <c r="C63" s="50" t="s">
        <v>218</v>
      </c>
      <c r="D63" s="47">
        <v>13</v>
      </c>
      <c r="E63" s="97">
        <v>300</v>
      </c>
      <c r="F63" s="51">
        <f t="shared" si="0"/>
        <v>3900</v>
      </c>
    </row>
    <row r="64" spans="1:6" ht="12.75">
      <c r="A64" s="52" t="s">
        <v>281</v>
      </c>
      <c r="B64" s="69" t="s">
        <v>274</v>
      </c>
      <c r="C64" s="70"/>
      <c r="D64" s="71"/>
      <c r="E64" s="98"/>
      <c r="F64" s="72"/>
    </row>
    <row r="65" spans="1:6" ht="12.75">
      <c r="A65" s="50" t="s">
        <v>282</v>
      </c>
      <c r="B65" s="49" t="s">
        <v>41</v>
      </c>
      <c r="C65" s="50" t="s">
        <v>241</v>
      </c>
      <c r="D65" s="47">
        <v>1</v>
      </c>
      <c r="E65" s="97">
        <v>208</v>
      </c>
      <c r="F65" s="51">
        <f>(D65*E65)</f>
        <v>208</v>
      </c>
    </row>
    <row r="66" spans="1:6" ht="12.75">
      <c r="A66" s="50" t="s">
        <v>611</v>
      </c>
      <c r="B66" s="49" t="s">
        <v>42</v>
      </c>
      <c r="C66" s="50" t="s">
        <v>241</v>
      </c>
      <c r="D66" s="47">
        <v>1</v>
      </c>
      <c r="E66" s="97">
        <v>188</v>
      </c>
      <c r="F66" s="51">
        <f>(D66*E66)</f>
        <v>188</v>
      </c>
    </row>
    <row r="67" spans="1:6" ht="12.75">
      <c r="A67" s="52" t="s">
        <v>283</v>
      </c>
      <c r="B67" s="69" t="s">
        <v>412</v>
      </c>
      <c r="C67" s="70"/>
      <c r="D67" s="71"/>
      <c r="E67" s="97"/>
      <c r="F67" s="72"/>
    </row>
    <row r="68" spans="1:6" ht="25.5">
      <c r="A68" s="50" t="s">
        <v>284</v>
      </c>
      <c r="B68" s="49" t="s">
        <v>43</v>
      </c>
      <c r="C68" s="50" t="s">
        <v>241</v>
      </c>
      <c r="D68" s="47">
        <v>3.6</v>
      </c>
      <c r="E68" s="97">
        <v>280</v>
      </c>
      <c r="F68" s="51">
        <f aca="true" t="shared" si="1" ref="F68:F73">(D68*E68)</f>
        <v>1008</v>
      </c>
    </row>
    <row r="69" spans="1:6" ht="25.5">
      <c r="A69" s="50" t="s">
        <v>285</v>
      </c>
      <c r="B69" s="49" t="s">
        <v>44</v>
      </c>
      <c r="C69" s="50" t="s">
        <v>241</v>
      </c>
      <c r="D69" s="47">
        <v>2.52</v>
      </c>
      <c r="E69" s="97">
        <v>280</v>
      </c>
      <c r="F69" s="51">
        <f t="shared" si="1"/>
        <v>705.6</v>
      </c>
    </row>
    <row r="70" spans="1:6" ht="25.5">
      <c r="A70" s="50" t="s">
        <v>286</v>
      </c>
      <c r="B70" s="49" t="s">
        <v>45</v>
      </c>
      <c r="C70" s="50" t="s">
        <v>241</v>
      </c>
      <c r="D70" s="47">
        <v>12.96</v>
      </c>
      <c r="E70" s="97">
        <v>296</v>
      </c>
      <c r="F70" s="51">
        <f t="shared" si="1"/>
        <v>3836.1600000000003</v>
      </c>
    </row>
    <row r="71" spans="1:6" ht="25.5">
      <c r="A71" s="50" t="s">
        <v>287</v>
      </c>
      <c r="B71" s="49" t="s">
        <v>46</v>
      </c>
      <c r="C71" s="50" t="s">
        <v>241</v>
      </c>
      <c r="D71" s="47">
        <v>2.16</v>
      </c>
      <c r="E71" s="97">
        <v>296</v>
      </c>
      <c r="F71" s="51">
        <f t="shared" si="1"/>
        <v>639.36</v>
      </c>
    </row>
    <row r="72" spans="1:6" ht="25.5">
      <c r="A72" s="50" t="s">
        <v>288</v>
      </c>
      <c r="B72" s="49" t="s">
        <v>47</v>
      </c>
      <c r="C72" s="50" t="s">
        <v>241</v>
      </c>
      <c r="D72" s="47">
        <v>34.56</v>
      </c>
      <c r="E72" s="97">
        <v>296</v>
      </c>
      <c r="F72" s="51">
        <f t="shared" si="1"/>
        <v>10229.76</v>
      </c>
    </row>
    <row r="73" spans="1:6" ht="25.5">
      <c r="A73" s="50" t="s">
        <v>289</v>
      </c>
      <c r="B73" s="49" t="s">
        <v>48</v>
      </c>
      <c r="C73" s="50" t="s">
        <v>241</v>
      </c>
      <c r="D73" s="47">
        <v>8.28</v>
      </c>
      <c r="E73" s="97">
        <v>280</v>
      </c>
      <c r="F73" s="51">
        <f t="shared" si="1"/>
        <v>2318.3999999999996</v>
      </c>
    </row>
    <row r="74" spans="1:6" ht="12.75">
      <c r="A74" s="57" t="s">
        <v>78</v>
      </c>
      <c r="B74" s="53" t="s">
        <v>79</v>
      </c>
      <c r="C74" s="50"/>
      <c r="D74" s="47"/>
      <c r="E74" s="97"/>
      <c r="F74" s="51"/>
    </row>
    <row r="75" spans="1:6" ht="12.75">
      <c r="A75" s="50" t="s">
        <v>80</v>
      </c>
      <c r="B75" s="49" t="s">
        <v>49</v>
      </c>
      <c r="C75" s="50" t="s">
        <v>241</v>
      </c>
      <c r="D75" s="47">
        <v>5.75</v>
      </c>
      <c r="E75" s="97">
        <v>256</v>
      </c>
      <c r="F75" s="51">
        <f>(D75*E75)</f>
        <v>1472</v>
      </c>
    </row>
    <row r="76" spans="1:6" ht="12.75">
      <c r="A76" s="101" t="s">
        <v>290</v>
      </c>
      <c r="B76" s="101"/>
      <c r="C76" s="101"/>
      <c r="D76" s="101"/>
      <c r="E76" s="101"/>
      <c r="F76" s="5">
        <f>SUM(F57:F75)</f>
        <v>36777.28</v>
      </c>
    </row>
    <row r="77" ht="13.5" thickBot="1"/>
    <row r="78" spans="1:6" ht="13.5" thickBot="1">
      <c r="A78" s="32" t="s">
        <v>292</v>
      </c>
      <c r="B78" s="106" t="s">
        <v>291</v>
      </c>
      <c r="C78" s="106"/>
      <c r="D78" s="106"/>
      <c r="E78" s="106"/>
      <c r="F78" s="106"/>
    </row>
    <row r="79" spans="1:6" ht="25.5">
      <c r="A79" s="50" t="s">
        <v>295</v>
      </c>
      <c r="B79" s="49" t="s">
        <v>293</v>
      </c>
      <c r="C79" s="50" t="s">
        <v>241</v>
      </c>
      <c r="D79" s="47">
        <v>595.08</v>
      </c>
      <c r="E79" s="97">
        <v>63.75</v>
      </c>
      <c r="F79" s="51">
        <f>(D79*E79)</f>
        <v>37936.350000000006</v>
      </c>
    </row>
    <row r="80" spans="1:6" ht="12.75">
      <c r="A80" s="50" t="s">
        <v>296</v>
      </c>
      <c r="B80" s="49" t="s">
        <v>413</v>
      </c>
      <c r="C80" s="50" t="s">
        <v>241</v>
      </c>
      <c r="D80" s="47">
        <v>595.08</v>
      </c>
      <c r="E80" s="97">
        <v>35</v>
      </c>
      <c r="F80" s="51">
        <f>(D80*E80)</f>
        <v>20827.800000000003</v>
      </c>
    </row>
    <row r="81" spans="1:6" ht="12.75">
      <c r="A81" s="50" t="s">
        <v>297</v>
      </c>
      <c r="B81" s="49" t="s">
        <v>294</v>
      </c>
      <c r="C81" s="50" t="s">
        <v>299</v>
      </c>
      <c r="D81" s="47">
        <v>159</v>
      </c>
      <c r="E81" s="97">
        <v>14.45</v>
      </c>
      <c r="F81" s="51">
        <f>(D81*E81)</f>
        <v>2297.5499999999997</v>
      </c>
    </row>
    <row r="82" spans="1:6" ht="12.75">
      <c r="A82" s="50" t="s">
        <v>298</v>
      </c>
      <c r="B82" s="49" t="s">
        <v>68</v>
      </c>
      <c r="C82" s="50" t="s">
        <v>299</v>
      </c>
      <c r="D82" s="47">
        <v>6.5</v>
      </c>
      <c r="E82" s="97">
        <v>22.36</v>
      </c>
      <c r="F82" s="51">
        <f>(D82*E82)</f>
        <v>145.34</v>
      </c>
    </row>
    <row r="83" spans="1:6" ht="12.75">
      <c r="A83" s="101" t="s">
        <v>300</v>
      </c>
      <c r="B83" s="101"/>
      <c r="C83" s="101"/>
      <c r="D83" s="101"/>
      <c r="E83" s="101"/>
      <c r="F83" s="5">
        <f>SUM(F79:F82)</f>
        <v>61207.04000000001</v>
      </c>
    </row>
    <row r="84" spans="1:6" ht="13.5" thickBot="1">
      <c r="A84" s="41"/>
      <c r="B84" s="58"/>
      <c r="C84" s="55"/>
      <c r="D84" s="56"/>
      <c r="E84" s="41"/>
      <c r="F84" s="41"/>
    </row>
    <row r="85" spans="1:6" ht="13.5" thickBot="1">
      <c r="A85" s="32" t="s">
        <v>301</v>
      </c>
      <c r="B85" s="106" t="s">
        <v>302</v>
      </c>
      <c r="C85" s="106"/>
      <c r="D85" s="106"/>
      <c r="E85" s="106"/>
      <c r="F85" s="106"/>
    </row>
    <row r="86" spans="1:6" ht="25.5">
      <c r="A86" s="50" t="s">
        <v>303</v>
      </c>
      <c r="B86" s="49" t="s">
        <v>414</v>
      </c>
      <c r="C86" s="50" t="s">
        <v>241</v>
      </c>
      <c r="D86" s="59">
        <v>148.52</v>
      </c>
      <c r="E86" s="97">
        <v>6.5</v>
      </c>
      <c r="F86" s="51">
        <f>(D86*E86)</f>
        <v>965.3800000000001</v>
      </c>
    </row>
    <row r="87" spans="1:6" ht="12.75">
      <c r="A87" s="50" t="s">
        <v>304</v>
      </c>
      <c r="B87" s="49" t="s">
        <v>69</v>
      </c>
      <c r="C87" s="50" t="s">
        <v>299</v>
      </c>
      <c r="D87" s="59">
        <v>239.33</v>
      </c>
      <c r="E87" s="97">
        <v>18</v>
      </c>
      <c r="F87" s="51">
        <f>(D87*E87)</f>
        <v>4307.9400000000005</v>
      </c>
    </row>
    <row r="88" spans="1:6" ht="12.75">
      <c r="A88" s="101" t="s">
        <v>305</v>
      </c>
      <c r="B88" s="101"/>
      <c r="C88" s="101"/>
      <c r="D88" s="101"/>
      <c r="E88" s="101"/>
      <c r="F88" s="5">
        <f>SUM(F86:F87)</f>
        <v>5273.320000000001</v>
      </c>
    </row>
    <row r="89" ht="13.5" thickBot="1"/>
    <row r="90" spans="1:6" ht="13.5" thickBot="1">
      <c r="A90" s="32" t="s">
        <v>306</v>
      </c>
      <c r="B90" s="106" t="s">
        <v>307</v>
      </c>
      <c r="C90" s="106"/>
      <c r="D90" s="106"/>
      <c r="E90" s="106"/>
      <c r="F90" s="106"/>
    </row>
    <row r="91" spans="1:6" ht="12.75">
      <c r="A91" s="50" t="s">
        <v>310</v>
      </c>
      <c r="B91" s="49" t="s">
        <v>308</v>
      </c>
      <c r="C91" s="50" t="s">
        <v>241</v>
      </c>
      <c r="D91" s="47">
        <v>1872.27</v>
      </c>
      <c r="E91" s="97">
        <v>5.24</v>
      </c>
      <c r="F91" s="51">
        <f aca="true" t="shared" si="2" ref="F91:F97">(D91*E91)</f>
        <v>9810.694800000001</v>
      </c>
    </row>
    <row r="92" spans="1:6" ht="12.75">
      <c r="A92" s="50" t="s">
        <v>311</v>
      </c>
      <c r="B92" s="49" t="s">
        <v>541</v>
      </c>
      <c r="C92" s="50" t="s">
        <v>241</v>
      </c>
      <c r="D92" s="47">
        <v>617.89</v>
      </c>
      <c r="E92" s="97">
        <v>5.24</v>
      </c>
      <c r="F92" s="51">
        <f t="shared" si="2"/>
        <v>3237.7436000000002</v>
      </c>
    </row>
    <row r="93" spans="1:6" ht="25.5">
      <c r="A93" s="50" t="s">
        <v>312</v>
      </c>
      <c r="B93" s="49" t="s">
        <v>309</v>
      </c>
      <c r="C93" s="50" t="s">
        <v>241</v>
      </c>
      <c r="D93" s="47">
        <v>698.15</v>
      </c>
      <c r="E93" s="97">
        <v>13.47</v>
      </c>
      <c r="F93" s="51">
        <f t="shared" si="2"/>
        <v>9404.0805</v>
      </c>
    </row>
    <row r="94" spans="1:6" ht="12.75">
      <c r="A94" s="50" t="s">
        <v>313</v>
      </c>
      <c r="B94" s="49" t="s">
        <v>71</v>
      </c>
      <c r="C94" s="50" t="s">
        <v>241</v>
      </c>
      <c r="D94" s="47">
        <v>1174.12</v>
      </c>
      <c r="E94" s="97">
        <v>15</v>
      </c>
      <c r="F94" s="51">
        <f t="shared" si="2"/>
        <v>17611.8</v>
      </c>
    </row>
    <row r="95" spans="1:6" ht="12.75">
      <c r="A95" s="50" t="s">
        <v>314</v>
      </c>
      <c r="B95" s="49" t="s">
        <v>70</v>
      </c>
      <c r="C95" s="50" t="s">
        <v>241</v>
      </c>
      <c r="D95" s="47">
        <v>617.89</v>
      </c>
      <c r="E95" s="97">
        <v>15</v>
      </c>
      <c r="F95" s="51">
        <f t="shared" si="2"/>
        <v>9268.35</v>
      </c>
    </row>
    <row r="96" spans="1:6" ht="25.5">
      <c r="A96" s="50" t="s">
        <v>315</v>
      </c>
      <c r="B96" s="49" t="s">
        <v>52</v>
      </c>
      <c r="C96" s="50" t="s">
        <v>241</v>
      </c>
      <c r="D96" s="47">
        <v>493.21</v>
      </c>
      <c r="E96" s="97">
        <v>18.8</v>
      </c>
      <c r="F96" s="51">
        <f t="shared" si="2"/>
        <v>9272.348</v>
      </c>
    </row>
    <row r="97" spans="1:6" ht="25.5">
      <c r="A97" s="50" t="s">
        <v>316</v>
      </c>
      <c r="B97" s="49" t="s">
        <v>53</v>
      </c>
      <c r="C97" s="50" t="s">
        <v>241</v>
      </c>
      <c r="D97" s="47">
        <v>204.94</v>
      </c>
      <c r="E97" s="97">
        <v>18.8</v>
      </c>
      <c r="F97" s="51">
        <f t="shared" si="2"/>
        <v>3852.8720000000003</v>
      </c>
    </row>
    <row r="98" spans="1:6" ht="12.75">
      <c r="A98" s="101" t="s">
        <v>317</v>
      </c>
      <c r="B98" s="101"/>
      <c r="C98" s="101"/>
      <c r="D98" s="101"/>
      <c r="E98" s="101"/>
      <c r="F98" s="5">
        <v>62457.88</v>
      </c>
    </row>
    <row r="99" ht="13.5" thickBot="1"/>
    <row r="100" spans="1:6" ht="13.5" thickBot="1">
      <c r="A100" s="32" t="s">
        <v>319</v>
      </c>
      <c r="B100" s="106" t="s">
        <v>318</v>
      </c>
      <c r="C100" s="106"/>
      <c r="D100" s="106"/>
      <c r="E100" s="106"/>
      <c r="F100" s="106"/>
    </row>
    <row r="101" spans="1:6" ht="12.75">
      <c r="A101" s="50" t="s">
        <v>320</v>
      </c>
      <c r="B101" s="49" t="s">
        <v>327</v>
      </c>
      <c r="C101" s="50" t="s">
        <v>241</v>
      </c>
      <c r="D101" s="47">
        <v>739.05</v>
      </c>
      <c r="E101" s="97">
        <v>4.8</v>
      </c>
      <c r="F101" s="51">
        <f aca="true" t="shared" si="3" ref="F101:F109">(D101*E101)</f>
        <v>3547.4399999999996</v>
      </c>
    </row>
    <row r="102" spans="1:6" ht="12.75">
      <c r="A102" s="50" t="s">
        <v>321</v>
      </c>
      <c r="B102" s="49" t="s">
        <v>328</v>
      </c>
      <c r="C102" s="50" t="s">
        <v>241</v>
      </c>
      <c r="D102" s="47">
        <v>739.05</v>
      </c>
      <c r="E102" s="97">
        <v>13.34</v>
      </c>
      <c r="F102" s="51">
        <f t="shared" si="3"/>
        <v>9858.927</v>
      </c>
    </row>
    <row r="103" spans="1:6" ht="25.5">
      <c r="A103" s="50" t="s">
        <v>322</v>
      </c>
      <c r="B103" s="49" t="s">
        <v>50</v>
      </c>
      <c r="C103" s="50" t="s">
        <v>241</v>
      </c>
      <c r="D103" s="47">
        <v>513.25</v>
      </c>
      <c r="E103" s="97">
        <v>55.78</v>
      </c>
      <c r="F103" s="51">
        <f t="shared" si="3"/>
        <v>28629.085</v>
      </c>
    </row>
    <row r="104" spans="1:6" ht="25.5">
      <c r="A104" s="50" t="s">
        <v>323</v>
      </c>
      <c r="B104" s="49" t="s">
        <v>54</v>
      </c>
      <c r="C104" s="50" t="s">
        <v>241</v>
      </c>
      <c r="D104" s="47">
        <v>14.58</v>
      </c>
      <c r="E104" s="97">
        <v>22</v>
      </c>
      <c r="F104" s="51">
        <f t="shared" si="3"/>
        <v>320.76</v>
      </c>
    </row>
    <row r="105" spans="1:6" ht="12.75">
      <c r="A105" s="50" t="s">
        <v>324</v>
      </c>
      <c r="B105" s="49" t="s">
        <v>51</v>
      </c>
      <c r="C105" s="50" t="s">
        <v>227</v>
      </c>
      <c r="D105" s="47">
        <v>28.4</v>
      </c>
      <c r="E105" s="97">
        <v>79.6</v>
      </c>
      <c r="F105" s="51">
        <f t="shared" si="3"/>
        <v>2260.64</v>
      </c>
    </row>
    <row r="106" spans="1:6" ht="12.75">
      <c r="A106" s="50" t="s">
        <v>325</v>
      </c>
      <c r="B106" s="49" t="s">
        <v>72</v>
      </c>
      <c r="C106" s="50" t="s">
        <v>241</v>
      </c>
      <c r="D106" s="47">
        <v>211.22</v>
      </c>
      <c r="E106" s="97">
        <v>30</v>
      </c>
      <c r="F106" s="51">
        <f t="shared" si="3"/>
        <v>6336.6</v>
      </c>
    </row>
    <row r="107" spans="1:6" ht="12.75">
      <c r="A107" s="50" t="s">
        <v>326</v>
      </c>
      <c r="B107" s="49" t="s">
        <v>74</v>
      </c>
      <c r="C107" s="50" t="s">
        <v>241</v>
      </c>
      <c r="D107" s="47">
        <v>59.93</v>
      </c>
      <c r="E107" s="97">
        <v>36</v>
      </c>
      <c r="F107" s="51">
        <f t="shared" si="3"/>
        <v>2157.48</v>
      </c>
    </row>
    <row r="108" spans="1:6" ht="12.75">
      <c r="A108" s="50" t="s">
        <v>73</v>
      </c>
      <c r="B108" s="49" t="s">
        <v>76</v>
      </c>
      <c r="C108" s="50" t="s">
        <v>241</v>
      </c>
      <c r="D108" s="47">
        <v>168.15</v>
      </c>
      <c r="E108" s="97">
        <v>40</v>
      </c>
      <c r="F108" s="51">
        <f t="shared" si="3"/>
        <v>6726</v>
      </c>
    </row>
    <row r="109" spans="1:6" ht="12.75">
      <c r="A109" s="50" t="s">
        <v>75</v>
      </c>
      <c r="B109" s="49" t="s">
        <v>77</v>
      </c>
      <c r="C109" s="50" t="s">
        <v>241</v>
      </c>
      <c r="D109" s="47">
        <v>83.4</v>
      </c>
      <c r="E109" s="97">
        <v>38.4</v>
      </c>
      <c r="F109" s="51">
        <f t="shared" si="3"/>
        <v>3202.56</v>
      </c>
    </row>
    <row r="110" spans="1:6" ht="12.75">
      <c r="A110" s="101" t="s">
        <v>329</v>
      </c>
      <c r="B110" s="101"/>
      <c r="C110" s="101"/>
      <c r="D110" s="101"/>
      <c r="E110" s="101"/>
      <c r="F110" s="5">
        <v>63039.5</v>
      </c>
    </row>
    <row r="111" ht="13.5" thickBot="1"/>
    <row r="112" spans="1:6" ht="13.5" thickBot="1">
      <c r="A112" s="32" t="s">
        <v>330</v>
      </c>
      <c r="B112" s="106" t="s">
        <v>331</v>
      </c>
      <c r="C112" s="106"/>
      <c r="D112" s="106"/>
      <c r="E112" s="106"/>
      <c r="F112" s="106"/>
    </row>
    <row r="113" spans="1:6" ht="12.75">
      <c r="A113" s="50" t="s">
        <v>335</v>
      </c>
      <c r="B113" s="49" t="s">
        <v>83</v>
      </c>
      <c r="C113" s="50" t="s">
        <v>241</v>
      </c>
      <c r="D113" s="59">
        <v>157.35</v>
      </c>
      <c r="E113" s="97">
        <v>13.82</v>
      </c>
      <c r="F113" s="51">
        <f>(D113*E113)</f>
        <v>2174.5769999999998</v>
      </c>
    </row>
    <row r="114" spans="1:6" ht="12.75">
      <c r="A114" s="50" t="s">
        <v>336</v>
      </c>
      <c r="B114" s="49" t="s">
        <v>333</v>
      </c>
      <c r="C114" s="50" t="s">
        <v>299</v>
      </c>
      <c r="D114" s="59">
        <v>19.6</v>
      </c>
      <c r="E114" s="97">
        <v>53.34</v>
      </c>
      <c r="F114" s="51">
        <f>(D114*E114)</f>
        <v>1045.4640000000002</v>
      </c>
    </row>
    <row r="115" spans="1:6" ht="12.75">
      <c r="A115" s="50" t="s">
        <v>337</v>
      </c>
      <c r="B115" s="49" t="s">
        <v>332</v>
      </c>
      <c r="C115" s="50" t="s">
        <v>299</v>
      </c>
      <c r="D115" s="59">
        <v>2.4</v>
      </c>
      <c r="E115" s="97">
        <v>53.34</v>
      </c>
      <c r="F115" s="51">
        <f>(D115*E115)</f>
        <v>128.016</v>
      </c>
    </row>
    <row r="116" spans="1:6" ht="12.75">
      <c r="A116" s="50" t="s">
        <v>82</v>
      </c>
      <c r="B116" s="49" t="s">
        <v>81</v>
      </c>
      <c r="C116" s="50" t="s">
        <v>299</v>
      </c>
      <c r="D116" s="59">
        <v>99.45</v>
      </c>
      <c r="E116" s="97">
        <v>8.42</v>
      </c>
      <c r="F116" s="51">
        <f>(D116*E116)</f>
        <v>837.369</v>
      </c>
    </row>
    <row r="117" spans="1:6" ht="12.75">
      <c r="A117" s="101" t="s">
        <v>334</v>
      </c>
      <c r="B117" s="101"/>
      <c r="C117" s="101"/>
      <c r="D117" s="101"/>
      <c r="E117" s="101"/>
      <c r="F117" s="5">
        <f>SUM(F113:F116)</f>
        <v>4185.426</v>
      </c>
    </row>
    <row r="118" ht="13.5" thickBot="1"/>
    <row r="119" spans="1:6" ht="13.5" thickBot="1">
      <c r="A119" s="32" t="s">
        <v>339</v>
      </c>
      <c r="B119" s="106" t="s">
        <v>338</v>
      </c>
      <c r="C119" s="106"/>
      <c r="D119" s="106"/>
      <c r="E119" s="106"/>
      <c r="F119" s="106"/>
    </row>
    <row r="120" spans="1:6" ht="25.5">
      <c r="A120" s="50" t="s">
        <v>345</v>
      </c>
      <c r="B120" s="49" t="s">
        <v>341</v>
      </c>
      <c r="C120" s="50" t="s">
        <v>241</v>
      </c>
      <c r="D120" s="59">
        <v>1029.62</v>
      </c>
      <c r="E120" s="97">
        <v>10</v>
      </c>
      <c r="F120" s="51">
        <f aca="true" t="shared" si="4" ref="F120:F125">(D120*E120)</f>
        <v>10296.199999999999</v>
      </c>
    </row>
    <row r="121" spans="1:6" ht="12.75">
      <c r="A121" s="50" t="s">
        <v>346</v>
      </c>
      <c r="B121" s="49" t="s">
        <v>342</v>
      </c>
      <c r="C121" s="50" t="s">
        <v>241</v>
      </c>
      <c r="D121" s="59">
        <v>617.89</v>
      </c>
      <c r="E121" s="97">
        <v>10</v>
      </c>
      <c r="F121" s="51">
        <f t="shared" si="4"/>
        <v>6178.9</v>
      </c>
    </row>
    <row r="122" spans="1:6" ht="12.75">
      <c r="A122" s="50" t="s">
        <v>347</v>
      </c>
      <c r="B122" s="49" t="s">
        <v>343</v>
      </c>
      <c r="C122" s="50" t="s">
        <v>241</v>
      </c>
      <c r="D122" s="59">
        <v>1029.62</v>
      </c>
      <c r="E122" s="97">
        <v>11.26</v>
      </c>
      <c r="F122" s="51">
        <f t="shared" si="4"/>
        <v>11593.5212</v>
      </c>
    </row>
    <row r="123" spans="1:6" ht="12.75">
      <c r="A123" s="50" t="s">
        <v>348</v>
      </c>
      <c r="B123" s="49" t="s">
        <v>344</v>
      </c>
      <c r="C123" s="50" t="s">
        <v>241</v>
      </c>
      <c r="D123" s="59">
        <v>617.89</v>
      </c>
      <c r="E123" s="97">
        <v>11.26</v>
      </c>
      <c r="F123" s="51">
        <f t="shared" si="4"/>
        <v>6957.4414</v>
      </c>
    </row>
    <row r="124" spans="1:6" ht="12.75">
      <c r="A124" s="50" t="s">
        <v>349</v>
      </c>
      <c r="B124" s="49" t="s">
        <v>84</v>
      </c>
      <c r="C124" s="50" t="s">
        <v>241</v>
      </c>
      <c r="D124" s="59">
        <v>133.92</v>
      </c>
      <c r="E124" s="97">
        <v>13</v>
      </c>
      <c r="F124" s="51">
        <f t="shared" si="4"/>
        <v>1740.9599999999998</v>
      </c>
    </row>
    <row r="125" spans="1:6" ht="12.75">
      <c r="A125" s="50" t="s">
        <v>350</v>
      </c>
      <c r="B125" s="49" t="s">
        <v>340</v>
      </c>
      <c r="C125" s="50" t="s">
        <v>241</v>
      </c>
      <c r="D125" s="59">
        <v>132.4</v>
      </c>
      <c r="E125" s="97">
        <v>14</v>
      </c>
      <c r="F125" s="51">
        <f t="shared" si="4"/>
        <v>1853.6000000000001</v>
      </c>
    </row>
    <row r="126" spans="1:6" ht="12.75">
      <c r="A126" s="101" t="s">
        <v>351</v>
      </c>
      <c r="B126" s="101"/>
      <c r="C126" s="101"/>
      <c r="D126" s="101"/>
      <c r="E126" s="101"/>
      <c r="F126" s="5">
        <f>SUM(F120:F125)</f>
        <v>38620.622599999995</v>
      </c>
    </row>
    <row r="127" ht="13.5" thickBot="1"/>
    <row r="128" spans="1:6" s="73" customFormat="1" ht="13.5" thickBot="1">
      <c r="A128" s="32" t="s">
        <v>352</v>
      </c>
      <c r="B128" s="106" t="s">
        <v>681</v>
      </c>
      <c r="C128" s="106"/>
      <c r="D128" s="106"/>
      <c r="E128" s="106"/>
      <c r="F128" s="106"/>
    </row>
    <row r="129" spans="1:6" s="73" customFormat="1" ht="12.75">
      <c r="A129" s="57" t="s">
        <v>406</v>
      </c>
      <c r="B129" s="107" t="s">
        <v>586</v>
      </c>
      <c r="C129" s="105"/>
      <c r="D129" s="105"/>
      <c r="E129" s="105"/>
      <c r="F129" s="105"/>
    </row>
    <row r="130" spans="1:6" s="73" customFormat="1" ht="63.75">
      <c r="A130" s="50" t="s">
        <v>580</v>
      </c>
      <c r="B130" s="49" t="s">
        <v>632</v>
      </c>
      <c r="C130" s="44" t="s">
        <v>419</v>
      </c>
      <c r="D130" s="75">
        <v>1</v>
      </c>
      <c r="E130" s="99">
        <v>93.2</v>
      </c>
      <c r="F130" s="51">
        <f>E130*D130</f>
        <v>93.2</v>
      </c>
    </row>
    <row r="131" spans="1:6" s="73" customFormat="1" ht="63.75">
      <c r="A131" s="50" t="s">
        <v>581</v>
      </c>
      <c r="B131" s="49" t="s">
        <v>631</v>
      </c>
      <c r="C131" s="44" t="s">
        <v>419</v>
      </c>
      <c r="D131" s="75">
        <v>1</v>
      </c>
      <c r="E131" s="99">
        <v>55.25</v>
      </c>
      <c r="F131" s="51">
        <f aca="true" t="shared" si="5" ref="F131:F143">E131*D131</f>
        <v>55.25</v>
      </c>
    </row>
    <row r="132" spans="1:6" s="73" customFormat="1" ht="63.75">
      <c r="A132" s="50" t="s">
        <v>582</v>
      </c>
      <c r="B132" s="49" t="s">
        <v>630</v>
      </c>
      <c r="C132" s="44" t="s">
        <v>419</v>
      </c>
      <c r="D132" s="75">
        <v>1</v>
      </c>
      <c r="E132" s="99">
        <v>79.48</v>
      </c>
      <c r="F132" s="51">
        <f t="shared" si="5"/>
        <v>79.48</v>
      </c>
    </row>
    <row r="133" spans="1:6" s="73" customFormat="1" ht="63.75">
      <c r="A133" s="50" t="s">
        <v>583</v>
      </c>
      <c r="B133" s="49" t="s">
        <v>629</v>
      </c>
      <c r="C133" s="44" t="s">
        <v>419</v>
      </c>
      <c r="D133" s="75">
        <v>1</v>
      </c>
      <c r="E133" s="99">
        <v>73.95</v>
      </c>
      <c r="F133" s="51">
        <f t="shared" si="5"/>
        <v>73.95</v>
      </c>
    </row>
    <row r="134" spans="1:6" s="73" customFormat="1" ht="63.75">
      <c r="A134" s="50" t="s">
        <v>584</v>
      </c>
      <c r="B134" s="49" t="s">
        <v>628</v>
      </c>
      <c r="C134" s="44" t="s">
        <v>419</v>
      </c>
      <c r="D134" s="75">
        <v>1</v>
      </c>
      <c r="E134" s="99">
        <v>276.25</v>
      </c>
      <c r="F134" s="51">
        <f t="shared" si="5"/>
        <v>276.25</v>
      </c>
    </row>
    <row r="135" spans="1:6" s="73" customFormat="1" ht="63.75">
      <c r="A135" s="50" t="s">
        <v>585</v>
      </c>
      <c r="B135" s="49" t="s">
        <v>627</v>
      </c>
      <c r="C135" s="44" t="s">
        <v>419</v>
      </c>
      <c r="D135" s="75">
        <v>1</v>
      </c>
      <c r="E135" s="99">
        <v>187</v>
      </c>
      <c r="F135" s="51">
        <f t="shared" si="5"/>
        <v>187</v>
      </c>
    </row>
    <row r="136" spans="1:6" s="73" customFormat="1" ht="12.75">
      <c r="A136" s="57" t="s">
        <v>408</v>
      </c>
      <c r="B136" s="122" t="s">
        <v>626</v>
      </c>
      <c r="C136" s="123"/>
      <c r="D136" s="123"/>
      <c r="E136" s="123"/>
      <c r="F136" s="124"/>
    </row>
    <row r="137" spans="1:6" s="73" customFormat="1" ht="12.75">
      <c r="A137" s="50" t="s">
        <v>104</v>
      </c>
      <c r="B137" s="49" t="s">
        <v>625</v>
      </c>
      <c r="C137" s="50" t="s">
        <v>299</v>
      </c>
      <c r="D137" s="77">
        <v>380</v>
      </c>
      <c r="E137" s="99">
        <v>2.64</v>
      </c>
      <c r="F137" s="51">
        <f t="shared" si="5"/>
        <v>1003.2</v>
      </c>
    </row>
    <row r="138" spans="1:6" s="73" customFormat="1" ht="12.75">
      <c r="A138" s="50" t="s">
        <v>105</v>
      </c>
      <c r="B138" s="49" t="s">
        <v>624</v>
      </c>
      <c r="C138" s="50" t="s">
        <v>299</v>
      </c>
      <c r="D138" s="77">
        <v>125</v>
      </c>
      <c r="E138" s="99">
        <v>3.19</v>
      </c>
      <c r="F138" s="51">
        <f t="shared" si="5"/>
        <v>398.75</v>
      </c>
    </row>
    <row r="139" spans="1:6" s="73" customFormat="1" ht="12.75">
      <c r="A139" s="50" t="s">
        <v>106</v>
      </c>
      <c r="B139" s="49" t="s">
        <v>623</v>
      </c>
      <c r="C139" s="50" t="s">
        <v>299</v>
      </c>
      <c r="D139" s="77">
        <v>90</v>
      </c>
      <c r="E139" s="99">
        <v>4.04</v>
      </c>
      <c r="F139" s="51">
        <f t="shared" si="5"/>
        <v>363.6</v>
      </c>
    </row>
    <row r="140" spans="1:6" s="73" customFormat="1" ht="12.75">
      <c r="A140" s="50" t="s">
        <v>107</v>
      </c>
      <c r="B140" s="49" t="s">
        <v>622</v>
      </c>
      <c r="C140" s="50" t="s">
        <v>299</v>
      </c>
      <c r="D140" s="77">
        <v>55</v>
      </c>
      <c r="E140" s="99">
        <v>7.65</v>
      </c>
      <c r="F140" s="51">
        <f t="shared" si="5"/>
        <v>420.75</v>
      </c>
    </row>
    <row r="141" spans="1:6" s="73" customFormat="1" ht="12.75">
      <c r="A141" s="50" t="s">
        <v>108</v>
      </c>
      <c r="B141" s="49" t="s">
        <v>621</v>
      </c>
      <c r="C141" s="50" t="s">
        <v>299</v>
      </c>
      <c r="D141" s="77">
        <v>19</v>
      </c>
      <c r="E141" s="99">
        <v>12.75</v>
      </c>
      <c r="F141" s="51">
        <f t="shared" si="5"/>
        <v>242.25</v>
      </c>
    </row>
    <row r="142" spans="1:6" s="73" customFormat="1" ht="12.75">
      <c r="A142" s="50" t="s">
        <v>109</v>
      </c>
      <c r="B142" s="49" t="s">
        <v>620</v>
      </c>
      <c r="C142" s="50" t="s">
        <v>299</v>
      </c>
      <c r="D142" s="77">
        <v>16</v>
      </c>
      <c r="E142" s="99">
        <v>15.3</v>
      </c>
      <c r="F142" s="51">
        <f t="shared" si="5"/>
        <v>244.8</v>
      </c>
    </row>
    <row r="143" spans="1:6" s="73" customFormat="1" ht="12.75">
      <c r="A143" s="50" t="s">
        <v>110</v>
      </c>
      <c r="B143" s="49" t="s">
        <v>619</v>
      </c>
      <c r="C143" s="44" t="s">
        <v>419</v>
      </c>
      <c r="D143" s="77">
        <v>2</v>
      </c>
      <c r="E143" s="99">
        <v>18.49</v>
      </c>
      <c r="F143" s="51">
        <f t="shared" si="5"/>
        <v>36.98</v>
      </c>
    </row>
    <row r="144" spans="1:6" s="73" customFormat="1" ht="12.75">
      <c r="A144" s="57" t="s">
        <v>409</v>
      </c>
      <c r="B144" s="107" t="s">
        <v>588</v>
      </c>
      <c r="C144" s="119"/>
      <c r="D144" s="119"/>
      <c r="E144" s="119"/>
      <c r="F144" s="119"/>
    </row>
    <row r="145" spans="1:6" s="73" customFormat="1" ht="51">
      <c r="A145" s="78"/>
      <c r="B145" s="76" t="s">
        <v>633</v>
      </c>
      <c r="C145" s="79"/>
      <c r="D145" s="80"/>
      <c r="E145" s="81"/>
      <c r="F145" s="82"/>
    </row>
    <row r="146" spans="1:6" s="73" customFormat="1" ht="12.75">
      <c r="A146" s="50" t="s">
        <v>589</v>
      </c>
      <c r="B146" s="83" t="s">
        <v>544</v>
      </c>
      <c r="C146" s="84" t="s">
        <v>299</v>
      </c>
      <c r="D146" s="85">
        <v>80</v>
      </c>
      <c r="E146" s="100">
        <v>2.32</v>
      </c>
      <c r="F146" s="86">
        <f aca="true" t="shared" si="6" ref="F146:F166">E146*D146</f>
        <v>185.6</v>
      </c>
    </row>
    <row r="147" spans="1:6" s="73" customFormat="1" ht="12.75">
      <c r="A147" s="50" t="s">
        <v>590</v>
      </c>
      <c r="B147" s="49" t="s">
        <v>545</v>
      </c>
      <c r="C147" s="50" t="s">
        <v>299</v>
      </c>
      <c r="D147" s="77">
        <v>2350</v>
      </c>
      <c r="E147" s="99">
        <v>2.76</v>
      </c>
      <c r="F147" s="51">
        <f t="shared" si="6"/>
        <v>6485.999999999999</v>
      </c>
    </row>
    <row r="148" spans="1:6" s="73" customFormat="1" ht="12.75">
      <c r="A148" s="50" t="s">
        <v>96</v>
      </c>
      <c r="B148" s="49" t="s">
        <v>546</v>
      </c>
      <c r="C148" s="50" t="s">
        <v>299</v>
      </c>
      <c r="D148" s="77">
        <v>770</v>
      </c>
      <c r="E148" s="99">
        <v>3.48</v>
      </c>
      <c r="F148" s="51">
        <f t="shared" si="6"/>
        <v>2679.6</v>
      </c>
    </row>
    <row r="149" spans="1:6" s="73" customFormat="1" ht="12.75">
      <c r="A149" s="50" t="s">
        <v>97</v>
      </c>
      <c r="B149" s="49" t="s">
        <v>547</v>
      </c>
      <c r="C149" s="50" t="s">
        <v>299</v>
      </c>
      <c r="D149" s="77">
        <v>10</v>
      </c>
      <c r="E149" s="99">
        <v>4.28</v>
      </c>
      <c r="F149" s="51">
        <f t="shared" si="6"/>
        <v>42.800000000000004</v>
      </c>
    </row>
    <row r="150" spans="1:6" s="73" customFormat="1" ht="12.75">
      <c r="A150" s="50" t="s">
        <v>98</v>
      </c>
      <c r="B150" s="49" t="s">
        <v>548</v>
      </c>
      <c r="C150" s="50" t="s">
        <v>299</v>
      </c>
      <c r="D150" s="77">
        <v>152</v>
      </c>
      <c r="E150" s="99">
        <v>5.96</v>
      </c>
      <c r="F150" s="51">
        <f t="shared" si="6"/>
        <v>905.92</v>
      </c>
    </row>
    <row r="151" spans="1:6" s="73" customFormat="1" ht="12.75">
      <c r="A151" s="50" t="s">
        <v>99</v>
      </c>
      <c r="B151" s="49" t="s">
        <v>549</v>
      </c>
      <c r="C151" s="50" t="s">
        <v>299</v>
      </c>
      <c r="D151" s="77">
        <v>21</v>
      </c>
      <c r="E151" s="99">
        <v>8.52</v>
      </c>
      <c r="F151" s="51">
        <f t="shared" si="6"/>
        <v>178.92</v>
      </c>
    </row>
    <row r="152" spans="1:6" s="73" customFormat="1" ht="12.75">
      <c r="A152" s="50" t="s">
        <v>100</v>
      </c>
      <c r="B152" s="49" t="s">
        <v>550</v>
      </c>
      <c r="C152" s="50" t="s">
        <v>299</v>
      </c>
      <c r="D152" s="77">
        <v>104</v>
      </c>
      <c r="E152" s="99">
        <v>11.6</v>
      </c>
      <c r="F152" s="51">
        <f t="shared" si="6"/>
        <v>1206.3999999999999</v>
      </c>
    </row>
    <row r="153" spans="1:6" s="73" customFormat="1" ht="12.75">
      <c r="A153" s="50" t="s">
        <v>101</v>
      </c>
      <c r="B153" s="49" t="s">
        <v>618</v>
      </c>
      <c r="C153" s="50" t="s">
        <v>299</v>
      </c>
      <c r="D153" s="77">
        <v>80</v>
      </c>
      <c r="E153" s="99">
        <v>15.6</v>
      </c>
      <c r="F153" s="51">
        <f t="shared" si="6"/>
        <v>1248</v>
      </c>
    </row>
    <row r="154" spans="1:6" s="73" customFormat="1" ht="12.75">
      <c r="A154" s="57" t="s">
        <v>410</v>
      </c>
      <c r="B154" s="107" t="s">
        <v>113</v>
      </c>
      <c r="C154" s="120"/>
      <c r="D154" s="120"/>
      <c r="E154" s="120"/>
      <c r="F154" s="120"/>
    </row>
    <row r="155" spans="1:6" s="73" customFormat="1" ht="12.75">
      <c r="A155" s="50" t="s">
        <v>114</v>
      </c>
      <c r="B155" s="49" t="s">
        <v>56</v>
      </c>
      <c r="C155" s="50" t="s">
        <v>419</v>
      </c>
      <c r="D155" s="50">
        <v>84</v>
      </c>
      <c r="E155" s="99">
        <v>16.5</v>
      </c>
      <c r="F155" s="51">
        <f t="shared" si="6"/>
        <v>1386</v>
      </c>
    </row>
    <row r="156" spans="1:6" s="73" customFormat="1" ht="12.75">
      <c r="A156" s="50" t="s">
        <v>115</v>
      </c>
      <c r="B156" s="49" t="s">
        <v>57</v>
      </c>
      <c r="C156" s="50" t="s">
        <v>419</v>
      </c>
      <c r="D156" s="50">
        <v>20</v>
      </c>
      <c r="E156" s="99">
        <v>14.75</v>
      </c>
      <c r="F156" s="51">
        <f t="shared" si="6"/>
        <v>295</v>
      </c>
    </row>
    <row r="157" spans="1:6" s="73" customFormat="1" ht="12.75">
      <c r="A157" s="50" t="s">
        <v>116</v>
      </c>
      <c r="B157" s="49" t="s">
        <v>58</v>
      </c>
      <c r="C157" s="50" t="s">
        <v>419</v>
      </c>
      <c r="D157" s="50">
        <v>38</v>
      </c>
      <c r="E157" s="99">
        <v>6.7</v>
      </c>
      <c r="F157" s="51">
        <f t="shared" si="6"/>
        <v>254.6</v>
      </c>
    </row>
    <row r="158" spans="1:6" s="73" customFormat="1" ht="12.75">
      <c r="A158" s="50" t="s">
        <v>117</v>
      </c>
      <c r="B158" s="49" t="s">
        <v>59</v>
      </c>
      <c r="C158" s="50" t="s">
        <v>419</v>
      </c>
      <c r="D158" s="50">
        <v>1</v>
      </c>
      <c r="E158" s="99">
        <v>11.5</v>
      </c>
      <c r="F158" s="51">
        <f t="shared" si="6"/>
        <v>11.5</v>
      </c>
    </row>
    <row r="159" spans="1:6" s="73" customFormat="1" ht="12.75">
      <c r="A159" s="50" t="s">
        <v>118</v>
      </c>
      <c r="B159" s="49" t="s">
        <v>60</v>
      </c>
      <c r="C159" s="50" t="s">
        <v>419</v>
      </c>
      <c r="D159" s="50">
        <v>1</v>
      </c>
      <c r="E159" s="99">
        <v>20</v>
      </c>
      <c r="F159" s="51">
        <f t="shared" si="6"/>
        <v>20</v>
      </c>
    </row>
    <row r="160" spans="1:6" s="73" customFormat="1" ht="12.75">
      <c r="A160" s="50" t="s">
        <v>119</v>
      </c>
      <c r="B160" s="49" t="s">
        <v>61</v>
      </c>
      <c r="C160" s="50" t="s">
        <v>419</v>
      </c>
      <c r="D160" s="50">
        <v>52</v>
      </c>
      <c r="E160" s="99">
        <v>79.35</v>
      </c>
      <c r="F160" s="51">
        <f t="shared" si="6"/>
        <v>4126.2</v>
      </c>
    </row>
    <row r="161" spans="1:6" s="73" customFormat="1" ht="12.75">
      <c r="A161" s="50" t="s">
        <v>120</v>
      </c>
      <c r="B161" s="49" t="s">
        <v>62</v>
      </c>
      <c r="C161" s="50" t="s">
        <v>419</v>
      </c>
      <c r="D161" s="50">
        <v>8</v>
      </c>
      <c r="E161" s="99">
        <v>72</v>
      </c>
      <c r="F161" s="51">
        <f t="shared" si="6"/>
        <v>576</v>
      </c>
    </row>
    <row r="162" spans="1:6" s="73" customFormat="1" ht="12.75">
      <c r="A162" s="50" t="s">
        <v>121</v>
      </c>
      <c r="B162" s="49" t="s">
        <v>551</v>
      </c>
      <c r="C162" s="50" t="s">
        <v>419</v>
      </c>
      <c r="D162" s="50">
        <v>6</v>
      </c>
      <c r="E162" s="99">
        <v>35</v>
      </c>
      <c r="F162" s="51">
        <f t="shared" si="6"/>
        <v>210</v>
      </c>
    </row>
    <row r="163" spans="1:6" s="73" customFormat="1" ht="12.75">
      <c r="A163" s="50" t="s">
        <v>122</v>
      </c>
      <c r="B163" s="49" t="s">
        <v>552</v>
      </c>
      <c r="C163" s="50" t="s">
        <v>419</v>
      </c>
      <c r="D163" s="50">
        <v>12</v>
      </c>
      <c r="E163" s="99">
        <v>15</v>
      </c>
      <c r="F163" s="51">
        <f t="shared" si="6"/>
        <v>180</v>
      </c>
    </row>
    <row r="164" spans="1:6" s="73" customFormat="1" ht="12.75">
      <c r="A164" s="50" t="s">
        <v>123</v>
      </c>
      <c r="B164" s="49" t="s">
        <v>553</v>
      </c>
      <c r="C164" s="44" t="s">
        <v>419</v>
      </c>
      <c r="D164" s="77">
        <v>32</v>
      </c>
      <c r="E164" s="99">
        <v>2</v>
      </c>
      <c r="F164" s="51">
        <f t="shared" si="6"/>
        <v>64</v>
      </c>
    </row>
    <row r="165" spans="1:6" s="73" customFormat="1" ht="12.75">
      <c r="A165" s="50" t="s">
        <v>124</v>
      </c>
      <c r="B165" s="49" t="s">
        <v>554</v>
      </c>
      <c r="C165" s="44" t="s">
        <v>419</v>
      </c>
      <c r="D165" s="77">
        <v>79</v>
      </c>
      <c r="E165" s="99">
        <v>1.5</v>
      </c>
      <c r="F165" s="51">
        <f t="shared" si="6"/>
        <v>118.5</v>
      </c>
    </row>
    <row r="166" spans="1:6" s="73" customFormat="1" ht="12.75">
      <c r="A166" s="50" t="s">
        <v>125</v>
      </c>
      <c r="B166" s="49" t="s">
        <v>555</v>
      </c>
      <c r="C166" s="44" t="s">
        <v>419</v>
      </c>
      <c r="D166" s="77">
        <v>70</v>
      </c>
      <c r="E166" s="99">
        <v>10</v>
      </c>
      <c r="F166" s="51">
        <f t="shared" si="6"/>
        <v>700</v>
      </c>
    </row>
    <row r="167" spans="1:6" s="73" customFormat="1" ht="12.75">
      <c r="A167" s="52" t="s">
        <v>411</v>
      </c>
      <c r="B167" s="87" t="s">
        <v>556</v>
      </c>
      <c r="C167" s="88"/>
      <c r="D167" s="88"/>
      <c r="E167" s="89"/>
      <c r="F167" s="90"/>
    </row>
    <row r="168" spans="1:6" s="73" customFormat="1" ht="12.75">
      <c r="A168" s="52" t="s">
        <v>126</v>
      </c>
      <c r="B168" s="107" t="s">
        <v>55</v>
      </c>
      <c r="C168" s="119"/>
      <c r="D168" s="119"/>
      <c r="E168" s="119"/>
      <c r="F168" s="119"/>
    </row>
    <row r="169" spans="1:6" s="73" customFormat="1" ht="12.75">
      <c r="A169" s="44" t="s">
        <v>127</v>
      </c>
      <c r="B169" s="43" t="s">
        <v>557</v>
      </c>
      <c r="C169" s="44" t="s">
        <v>558</v>
      </c>
      <c r="D169" s="91">
        <v>2</v>
      </c>
      <c r="E169" s="99">
        <v>350</v>
      </c>
      <c r="F169" s="51">
        <f aca="true" t="shared" si="7" ref="F169:F197">E169*D169</f>
        <v>700</v>
      </c>
    </row>
    <row r="170" spans="1:6" s="73" customFormat="1" ht="12.75">
      <c r="A170" s="44" t="s">
        <v>128</v>
      </c>
      <c r="B170" s="43" t="s">
        <v>559</v>
      </c>
      <c r="C170" s="44" t="s">
        <v>558</v>
      </c>
      <c r="D170" s="91">
        <v>2</v>
      </c>
      <c r="E170" s="99">
        <v>385</v>
      </c>
      <c r="F170" s="51">
        <f t="shared" si="7"/>
        <v>770</v>
      </c>
    </row>
    <row r="171" spans="1:6" s="73" customFormat="1" ht="12.75">
      <c r="A171" s="44" t="s">
        <v>129</v>
      </c>
      <c r="B171" s="43" t="s">
        <v>9</v>
      </c>
      <c r="C171" s="44" t="s">
        <v>558</v>
      </c>
      <c r="D171" s="91">
        <v>1</v>
      </c>
      <c r="E171" s="99">
        <v>320</v>
      </c>
      <c r="F171" s="51">
        <f t="shared" si="7"/>
        <v>320</v>
      </c>
    </row>
    <row r="172" spans="1:6" s="73" customFormat="1" ht="12.75">
      <c r="A172" s="44" t="s">
        <v>130</v>
      </c>
      <c r="B172" s="43" t="s">
        <v>560</v>
      </c>
      <c r="C172" s="44" t="s">
        <v>558</v>
      </c>
      <c r="D172" s="91">
        <v>4</v>
      </c>
      <c r="E172" s="99">
        <v>25</v>
      </c>
      <c r="F172" s="51">
        <f t="shared" si="7"/>
        <v>100</v>
      </c>
    </row>
    <row r="173" spans="1:6" s="73" customFormat="1" ht="12.75">
      <c r="A173" s="44" t="s">
        <v>131</v>
      </c>
      <c r="B173" s="43" t="s">
        <v>561</v>
      </c>
      <c r="C173" s="44" t="s">
        <v>558</v>
      </c>
      <c r="D173" s="91">
        <v>4</v>
      </c>
      <c r="E173" s="99">
        <v>25</v>
      </c>
      <c r="F173" s="51">
        <f t="shared" si="7"/>
        <v>100</v>
      </c>
    </row>
    <row r="174" spans="1:6" s="73" customFormat="1" ht="12.75">
      <c r="A174" s="44" t="s">
        <v>132</v>
      </c>
      <c r="B174" s="43" t="s">
        <v>562</v>
      </c>
      <c r="C174" s="44" t="s">
        <v>558</v>
      </c>
      <c r="D174" s="91">
        <v>4</v>
      </c>
      <c r="E174" s="99">
        <v>50</v>
      </c>
      <c r="F174" s="51">
        <f t="shared" si="7"/>
        <v>200</v>
      </c>
    </row>
    <row r="175" spans="1:6" s="73" customFormat="1" ht="12.75">
      <c r="A175" s="44" t="s">
        <v>133</v>
      </c>
      <c r="B175" s="43" t="s">
        <v>563</v>
      </c>
      <c r="C175" s="44" t="s">
        <v>558</v>
      </c>
      <c r="D175" s="91">
        <v>2</v>
      </c>
      <c r="E175" s="99">
        <v>25</v>
      </c>
      <c r="F175" s="51">
        <f t="shared" si="7"/>
        <v>50</v>
      </c>
    </row>
    <row r="176" spans="1:6" s="73" customFormat="1" ht="12.75">
      <c r="A176" s="44" t="s">
        <v>134</v>
      </c>
      <c r="B176" s="43" t="s">
        <v>564</v>
      </c>
      <c r="C176" s="44" t="s">
        <v>558</v>
      </c>
      <c r="D176" s="91">
        <v>1</v>
      </c>
      <c r="E176" s="99">
        <v>25</v>
      </c>
      <c r="F176" s="51">
        <f t="shared" si="7"/>
        <v>25</v>
      </c>
    </row>
    <row r="177" spans="1:6" s="73" customFormat="1" ht="12.75">
      <c r="A177" s="52" t="s">
        <v>135</v>
      </c>
      <c r="B177" s="107" t="s">
        <v>617</v>
      </c>
      <c r="C177" s="119"/>
      <c r="D177" s="119"/>
      <c r="E177" s="119"/>
      <c r="F177" s="119"/>
    </row>
    <row r="178" spans="1:6" s="73" customFormat="1" ht="25.5">
      <c r="A178" s="44" t="s">
        <v>136</v>
      </c>
      <c r="B178" s="49" t="s">
        <v>67</v>
      </c>
      <c r="C178" s="44" t="s">
        <v>299</v>
      </c>
      <c r="D178" s="91">
        <v>480</v>
      </c>
      <c r="E178" s="99">
        <v>0.72</v>
      </c>
      <c r="F178" s="51">
        <f t="shared" si="7"/>
        <v>345.59999999999997</v>
      </c>
    </row>
    <row r="179" spans="1:6" s="73" customFormat="1" ht="12.75">
      <c r="A179" s="44" t="s">
        <v>137</v>
      </c>
      <c r="B179" s="43" t="s">
        <v>566</v>
      </c>
      <c r="C179" s="44" t="s">
        <v>299</v>
      </c>
      <c r="D179" s="91">
        <v>6</v>
      </c>
      <c r="E179" s="99">
        <v>1.2</v>
      </c>
      <c r="F179" s="51">
        <f t="shared" si="7"/>
        <v>7.199999999999999</v>
      </c>
    </row>
    <row r="180" spans="1:6" s="73" customFormat="1" ht="12.75">
      <c r="A180" s="44" t="s">
        <v>138</v>
      </c>
      <c r="B180" s="43" t="s">
        <v>567</v>
      </c>
      <c r="C180" s="44" t="s">
        <v>299</v>
      </c>
      <c r="D180" s="91">
        <v>35</v>
      </c>
      <c r="E180" s="99">
        <v>1.7</v>
      </c>
      <c r="F180" s="51">
        <f t="shared" si="7"/>
        <v>59.5</v>
      </c>
    </row>
    <row r="181" spans="1:6" s="73" customFormat="1" ht="12.75">
      <c r="A181" s="52" t="s">
        <v>139</v>
      </c>
      <c r="B181" s="107" t="s">
        <v>616</v>
      </c>
      <c r="C181" s="119"/>
      <c r="D181" s="119"/>
      <c r="E181" s="119"/>
      <c r="F181" s="119"/>
    </row>
    <row r="182" spans="1:6" s="73" customFormat="1" ht="25.5">
      <c r="A182" s="44" t="s">
        <v>140</v>
      </c>
      <c r="B182" s="49" t="s">
        <v>634</v>
      </c>
      <c r="C182" s="44" t="s">
        <v>558</v>
      </c>
      <c r="D182" s="91">
        <v>24</v>
      </c>
      <c r="E182" s="99">
        <v>49.9</v>
      </c>
      <c r="F182" s="51">
        <f t="shared" si="7"/>
        <v>1197.6</v>
      </c>
    </row>
    <row r="183" spans="1:6" s="73" customFormat="1" ht="12.75">
      <c r="A183" s="44" t="s">
        <v>141</v>
      </c>
      <c r="B183" s="49" t="s">
        <v>569</v>
      </c>
      <c r="C183" s="44" t="s">
        <v>558</v>
      </c>
      <c r="D183" s="91">
        <v>15</v>
      </c>
      <c r="E183" s="99">
        <v>9</v>
      </c>
      <c r="F183" s="51">
        <f t="shared" si="7"/>
        <v>135</v>
      </c>
    </row>
    <row r="184" spans="1:6" s="73" customFormat="1" ht="12.75">
      <c r="A184" s="44" t="s">
        <v>142</v>
      </c>
      <c r="B184" s="49" t="s">
        <v>635</v>
      </c>
      <c r="C184" s="44" t="s">
        <v>558</v>
      </c>
      <c r="D184" s="91">
        <v>24</v>
      </c>
      <c r="E184" s="99">
        <v>4</v>
      </c>
      <c r="F184" s="51">
        <f t="shared" si="7"/>
        <v>96</v>
      </c>
    </row>
    <row r="185" spans="1:6" s="73" customFormat="1" ht="12.75">
      <c r="A185" s="44" t="s">
        <v>143</v>
      </c>
      <c r="B185" s="49" t="s">
        <v>636</v>
      </c>
      <c r="C185" s="44" t="s">
        <v>558</v>
      </c>
      <c r="D185" s="91">
        <v>24</v>
      </c>
      <c r="E185" s="99">
        <v>8</v>
      </c>
      <c r="F185" s="51">
        <f t="shared" si="7"/>
        <v>192</v>
      </c>
    </row>
    <row r="186" spans="1:6" s="73" customFormat="1" ht="12.75">
      <c r="A186" s="52" t="s">
        <v>144</v>
      </c>
      <c r="B186" s="107" t="s">
        <v>615</v>
      </c>
      <c r="C186" s="119"/>
      <c r="D186" s="119"/>
      <c r="E186" s="119"/>
      <c r="F186" s="119"/>
    </row>
    <row r="187" spans="1:6" s="73" customFormat="1" ht="12.75">
      <c r="A187" s="44" t="s">
        <v>145</v>
      </c>
      <c r="B187" s="92" t="s">
        <v>572</v>
      </c>
      <c r="C187" s="93" t="s">
        <v>558</v>
      </c>
      <c r="D187" s="94">
        <v>24</v>
      </c>
      <c r="E187" s="99">
        <v>25</v>
      </c>
      <c r="F187" s="51">
        <f t="shared" si="7"/>
        <v>600</v>
      </c>
    </row>
    <row r="188" spans="1:6" s="73" customFormat="1" ht="12.75">
      <c r="A188" s="44" t="s">
        <v>146</v>
      </c>
      <c r="B188" s="92" t="s">
        <v>573</v>
      </c>
      <c r="C188" s="93" t="s">
        <v>558</v>
      </c>
      <c r="D188" s="94">
        <v>4</v>
      </c>
      <c r="E188" s="99">
        <v>2</v>
      </c>
      <c r="F188" s="51">
        <f t="shared" si="7"/>
        <v>8</v>
      </c>
    </row>
    <row r="189" spans="1:6" s="73" customFormat="1" ht="12.75">
      <c r="A189" s="52" t="s">
        <v>147</v>
      </c>
      <c r="B189" s="107" t="s">
        <v>614</v>
      </c>
      <c r="C189" s="119"/>
      <c r="D189" s="119"/>
      <c r="E189" s="119"/>
      <c r="F189" s="119"/>
    </row>
    <row r="190" spans="1:6" s="73" customFormat="1" ht="25.5">
      <c r="A190" s="44" t="s">
        <v>148</v>
      </c>
      <c r="B190" s="49" t="s">
        <v>574</v>
      </c>
      <c r="C190" s="93" t="s">
        <v>558</v>
      </c>
      <c r="D190" s="94">
        <v>1</v>
      </c>
      <c r="E190" s="99">
        <v>250</v>
      </c>
      <c r="F190" s="51">
        <f t="shared" si="7"/>
        <v>250</v>
      </c>
    </row>
    <row r="191" spans="1:6" s="73" customFormat="1" ht="12.75">
      <c r="A191" s="44" t="s">
        <v>149</v>
      </c>
      <c r="B191" s="43" t="s">
        <v>575</v>
      </c>
      <c r="C191" s="44" t="s">
        <v>558</v>
      </c>
      <c r="D191" s="91">
        <v>2</v>
      </c>
      <c r="E191" s="99">
        <v>150</v>
      </c>
      <c r="F191" s="51">
        <f t="shared" si="7"/>
        <v>300</v>
      </c>
    </row>
    <row r="192" spans="1:6" s="73" customFormat="1" ht="12.75">
      <c r="A192" s="44" t="s">
        <v>150</v>
      </c>
      <c r="B192" s="92" t="s">
        <v>576</v>
      </c>
      <c r="C192" s="44" t="s">
        <v>558</v>
      </c>
      <c r="D192" s="94">
        <v>12</v>
      </c>
      <c r="E192" s="99">
        <v>65</v>
      </c>
      <c r="F192" s="51">
        <f t="shared" si="7"/>
        <v>780</v>
      </c>
    </row>
    <row r="193" spans="1:6" s="73" customFormat="1" ht="12.75">
      <c r="A193" s="44" t="s">
        <v>151</v>
      </c>
      <c r="B193" s="95" t="s">
        <v>577</v>
      </c>
      <c r="C193" s="93" t="s">
        <v>419</v>
      </c>
      <c r="D193" s="94">
        <v>8</v>
      </c>
      <c r="E193" s="99">
        <v>25</v>
      </c>
      <c r="F193" s="51">
        <f t="shared" si="7"/>
        <v>200</v>
      </c>
    </row>
    <row r="194" spans="1:6" s="73" customFormat="1" ht="12.75">
      <c r="A194" s="44" t="s">
        <v>152</v>
      </c>
      <c r="B194" s="95" t="s">
        <v>578</v>
      </c>
      <c r="C194" s="93" t="s">
        <v>419</v>
      </c>
      <c r="D194" s="94">
        <v>3</v>
      </c>
      <c r="E194" s="99">
        <v>25</v>
      </c>
      <c r="F194" s="51">
        <f t="shared" si="7"/>
        <v>75</v>
      </c>
    </row>
    <row r="195" spans="1:6" s="73" customFormat="1" ht="12.75">
      <c r="A195" s="52" t="s">
        <v>153</v>
      </c>
      <c r="B195" s="104" t="s">
        <v>587</v>
      </c>
      <c r="C195" s="105"/>
      <c r="D195" s="105"/>
      <c r="E195" s="105"/>
      <c r="F195" s="105"/>
    </row>
    <row r="196" spans="1:6" s="73" customFormat="1" ht="12.75">
      <c r="A196" s="44" t="s">
        <v>682</v>
      </c>
      <c r="B196" s="49" t="s">
        <v>65</v>
      </c>
      <c r="C196" s="93" t="s">
        <v>299</v>
      </c>
      <c r="D196" s="94">
        <v>22</v>
      </c>
      <c r="E196" s="99">
        <v>7.5</v>
      </c>
      <c r="F196" s="51">
        <f t="shared" si="7"/>
        <v>165</v>
      </c>
    </row>
    <row r="197" spans="1:6" s="73" customFormat="1" ht="12.75">
      <c r="A197" s="44" t="s">
        <v>683</v>
      </c>
      <c r="B197" s="49" t="s">
        <v>66</v>
      </c>
      <c r="C197" s="93" t="s">
        <v>299</v>
      </c>
      <c r="D197" s="94">
        <v>61</v>
      </c>
      <c r="E197" s="99">
        <v>4.9</v>
      </c>
      <c r="F197" s="51">
        <f t="shared" si="7"/>
        <v>298.90000000000003</v>
      </c>
    </row>
    <row r="198" spans="1:6" s="73" customFormat="1" ht="12.75">
      <c r="A198" s="101" t="s">
        <v>353</v>
      </c>
      <c r="B198" s="101"/>
      <c r="C198" s="101"/>
      <c r="D198" s="101"/>
      <c r="E198" s="101"/>
      <c r="F198" s="5">
        <f>SUM(F196:F197,F190:F194,F182:F185,F187:F188,F178:F180,F169:F176,F155:F166,F146:F153,F137:F143,F130:F135)</f>
        <v>31325.299999999992</v>
      </c>
    </row>
    <row r="199" ht="13.5" thickBot="1"/>
    <row r="200" spans="1:6" s="73" customFormat="1" ht="13.5" thickBot="1">
      <c r="A200" s="32" t="s">
        <v>355</v>
      </c>
      <c r="B200" s="106" t="s">
        <v>354</v>
      </c>
      <c r="C200" s="106"/>
      <c r="D200" s="106"/>
      <c r="E200" s="106"/>
      <c r="F200" s="106"/>
    </row>
    <row r="201" spans="1:6" s="73" customFormat="1" ht="12.75">
      <c r="A201" s="52" t="s">
        <v>356</v>
      </c>
      <c r="B201" s="108" t="s">
        <v>479</v>
      </c>
      <c r="C201" s="105"/>
      <c r="D201" s="105"/>
      <c r="E201" s="105"/>
      <c r="F201" s="105"/>
    </row>
    <row r="202" spans="1:6" s="73" customFormat="1" ht="12.75">
      <c r="A202" s="44" t="s">
        <v>357</v>
      </c>
      <c r="B202" s="48" t="s">
        <v>388</v>
      </c>
      <c r="C202" s="44" t="s">
        <v>419</v>
      </c>
      <c r="D202" s="45">
        <v>12</v>
      </c>
      <c r="E202" s="97">
        <v>28</v>
      </c>
      <c r="F202" s="61">
        <f aca="true" t="shared" si="8" ref="F202:F222">D202*E202</f>
        <v>336</v>
      </c>
    </row>
    <row r="203" spans="1:6" s="73" customFormat="1" ht="12.75">
      <c r="A203" s="44" t="s">
        <v>358</v>
      </c>
      <c r="B203" s="48" t="s">
        <v>461</v>
      </c>
      <c r="C203" s="44" t="s">
        <v>419</v>
      </c>
      <c r="D203" s="45">
        <v>2</v>
      </c>
      <c r="E203" s="97">
        <v>21.3</v>
      </c>
      <c r="F203" s="61">
        <f t="shared" si="8"/>
        <v>42.6</v>
      </c>
    </row>
    <row r="204" spans="1:6" s="73" customFormat="1" ht="12.75">
      <c r="A204" s="44" t="s">
        <v>359</v>
      </c>
      <c r="B204" s="48" t="s">
        <v>459</v>
      </c>
      <c r="C204" s="44" t="s">
        <v>419</v>
      </c>
      <c r="D204" s="45">
        <v>1</v>
      </c>
      <c r="E204" s="97">
        <v>28.99</v>
      </c>
      <c r="F204" s="61">
        <f t="shared" si="8"/>
        <v>28.99</v>
      </c>
    </row>
    <row r="205" spans="1:6" s="73" customFormat="1" ht="12.75">
      <c r="A205" s="44" t="s">
        <v>478</v>
      </c>
      <c r="B205" s="48" t="s">
        <v>458</v>
      </c>
      <c r="C205" s="44" t="s">
        <v>419</v>
      </c>
      <c r="D205" s="45">
        <v>4</v>
      </c>
      <c r="E205" s="97">
        <v>36.5</v>
      </c>
      <c r="F205" s="61">
        <f t="shared" si="8"/>
        <v>146</v>
      </c>
    </row>
    <row r="206" spans="1:6" s="73" customFormat="1" ht="12.75">
      <c r="A206" s="44" t="s">
        <v>477</v>
      </c>
      <c r="B206" s="48" t="s">
        <v>457</v>
      </c>
      <c r="C206" s="44" t="s">
        <v>419</v>
      </c>
      <c r="D206" s="45">
        <v>1</v>
      </c>
      <c r="E206" s="97">
        <v>137.51</v>
      </c>
      <c r="F206" s="61">
        <f t="shared" si="8"/>
        <v>137.51</v>
      </c>
    </row>
    <row r="207" spans="1:6" s="73" customFormat="1" ht="12.75">
      <c r="A207" s="44" t="s">
        <v>476</v>
      </c>
      <c r="B207" s="48" t="s">
        <v>456</v>
      </c>
      <c r="C207" s="44" t="s">
        <v>419</v>
      </c>
      <c r="D207" s="45">
        <v>8</v>
      </c>
      <c r="E207" s="97">
        <v>68.59</v>
      </c>
      <c r="F207" s="61">
        <f t="shared" si="8"/>
        <v>548.72</v>
      </c>
    </row>
    <row r="208" spans="1:6" s="73" customFormat="1" ht="12.75">
      <c r="A208" s="44" t="s">
        <v>475</v>
      </c>
      <c r="B208" s="48" t="s">
        <v>455</v>
      </c>
      <c r="C208" s="44" t="s">
        <v>419</v>
      </c>
      <c r="D208" s="45">
        <v>23</v>
      </c>
      <c r="E208" s="97">
        <v>35.12</v>
      </c>
      <c r="F208" s="61">
        <f t="shared" si="8"/>
        <v>807.76</v>
      </c>
    </row>
    <row r="209" spans="1:6" s="73" customFormat="1" ht="12.75">
      <c r="A209" s="44" t="s">
        <v>474</v>
      </c>
      <c r="B209" s="48" t="s">
        <v>454</v>
      </c>
      <c r="C209" s="44" t="s">
        <v>419</v>
      </c>
      <c r="D209" s="45">
        <v>12</v>
      </c>
      <c r="E209" s="97">
        <v>34.7</v>
      </c>
      <c r="F209" s="61">
        <f t="shared" si="8"/>
        <v>416.40000000000003</v>
      </c>
    </row>
    <row r="210" spans="1:6" s="73" customFormat="1" ht="12.75">
      <c r="A210" s="44" t="s">
        <v>473</v>
      </c>
      <c r="B210" s="48" t="s">
        <v>640</v>
      </c>
      <c r="C210" s="44" t="s">
        <v>299</v>
      </c>
      <c r="D210" s="45">
        <v>179</v>
      </c>
      <c r="E210" s="97">
        <v>1.52</v>
      </c>
      <c r="F210" s="61">
        <f t="shared" si="8"/>
        <v>272.08</v>
      </c>
    </row>
    <row r="211" spans="1:6" s="73" customFormat="1" ht="12.75">
      <c r="A211" s="44" t="s">
        <v>472</v>
      </c>
      <c r="B211" s="48" t="s">
        <v>641</v>
      </c>
      <c r="C211" s="44" t="s">
        <v>299</v>
      </c>
      <c r="D211" s="45">
        <v>128.3</v>
      </c>
      <c r="E211" s="97">
        <v>4.73</v>
      </c>
      <c r="F211" s="61">
        <f t="shared" si="8"/>
        <v>606.8590000000002</v>
      </c>
    </row>
    <row r="212" spans="1:6" s="73" customFormat="1" ht="12.75">
      <c r="A212" s="44" t="s">
        <v>471</v>
      </c>
      <c r="B212" s="48" t="s">
        <v>642</v>
      </c>
      <c r="C212" s="44" t="s">
        <v>299</v>
      </c>
      <c r="D212" s="45">
        <v>60</v>
      </c>
      <c r="E212" s="97">
        <v>9.46</v>
      </c>
      <c r="F212" s="61">
        <f t="shared" si="8"/>
        <v>567.6</v>
      </c>
    </row>
    <row r="213" spans="1:6" s="73" customFormat="1" ht="12.75">
      <c r="A213" s="44" t="s">
        <v>470</v>
      </c>
      <c r="B213" s="48" t="s">
        <v>453</v>
      </c>
      <c r="C213" s="44" t="s">
        <v>419</v>
      </c>
      <c r="D213" s="45">
        <v>15</v>
      </c>
      <c r="E213" s="97">
        <v>101.66</v>
      </c>
      <c r="F213" s="61">
        <f t="shared" si="8"/>
        <v>1524.8999999999999</v>
      </c>
    </row>
    <row r="214" spans="1:6" s="73" customFormat="1" ht="12.75">
      <c r="A214" s="44" t="s">
        <v>469</v>
      </c>
      <c r="B214" s="42" t="s">
        <v>452</v>
      </c>
      <c r="C214" s="44" t="s">
        <v>419</v>
      </c>
      <c r="D214" s="45">
        <v>1</v>
      </c>
      <c r="E214" s="97">
        <v>45.02</v>
      </c>
      <c r="F214" s="61">
        <f t="shared" si="8"/>
        <v>45.02</v>
      </c>
    </row>
    <row r="215" spans="1:6" s="73" customFormat="1" ht="12.75">
      <c r="A215" s="44" t="s">
        <v>468</v>
      </c>
      <c r="B215" s="42" t="s">
        <v>451</v>
      </c>
      <c r="C215" s="44" t="s">
        <v>419</v>
      </c>
      <c r="D215" s="45">
        <v>1</v>
      </c>
      <c r="E215" s="97">
        <v>10000</v>
      </c>
      <c r="F215" s="61">
        <f t="shared" si="8"/>
        <v>10000</v>
      </c>
    </row>
    <row r="216" spans="1:6" s="73" customFormat="1" ht="12.75">
      <c r="A216" s="44" t="s">
        <v>467</v>
      </c>
      <c r="B216" s="42" t="s">
        <v>450</v>
      </c>
      <c r="C216" s="44" t="s">
        <v>419</v>
      </c>
      <c r="D216" s="45">
        <v>1</v>
      </c>
      <c r="E216" s="97">
        <v>9.08</v>
      </c>
      <c r="F216" s="61">
        <f t="shared" si="8"/>
        <v>9.08</v>
      </c>
    </row>
    <row r="217" spans="1:6" s="73" customFormat="1" ht="12.75">
      <c r="A217" s="44" t="s">
        <v>466</v>
      </c>
      <c r="B217" s="42" t="s">
        <v>449</v>
      </c>
      <c r="C217" s="44" t="s">
        <v>299</v>
      </c>
      <c r="D217" s="45">
        <v>24</v>
      </c>
      <c r="E217" s="97">
        <v>7.2</v>
      </c>
      <c r="F217" s="61">
        <f t="shared" si="8"/>
        <v>172.8</v>
      </c>
    </row>
    <row r="218" spans="1:6" s="73" customFormat="1" ht="12.75">
      <c r="A218" s="44" t="s">
        <v>465</v>
      </c>
      <c r="B218" s="42" t="s">
        <v>448</v>
      </c>
      <c r="C218" s="44" t="s">
        <v>419</v>
      </c>
      <c r="D218" s="45">
        <v>1</v>
      </c>
      <c r="E218" s="97">
        <v>42.88</v>
      </c>
      <c r="F218" s="61">
        <f t="shared" si="8"/>
        <v>42.88</v>
      </c>
    </row>
    <row r="219" spans="1:6" s="73" customFormat="1" ht="12.75">
      <c r="A219" s="44" t="s">
        <v>464</v>
      </c>
      <c r="B219" s="42" t="s">
        <v>447</v>
      </c>
      <c r="C219" s="44" t="s">
        <v>419</v>
      </c>
      <c r="D219" s="45">
        <v>2</v>
      </c>
      <c r="E219" s="97">
        <v>48</v>
      </c>
      <c r="F219" s="61">
        <f t="shared" si="8"/>
        <v>96</v>
      </c>
    </row>
    <row r="220" spans="1:6" s="73" customFormat="1" ht="12.75">
      <c r="A220" s="44" t="s">
        <v>463</v>
      </c>
      <c r="B220" s="42" t="s">
        <v>446</v>
      </c>
      <c r="C220" s="44" t="s">
        <v>419</v>
      </c>
      <c r="D220" s="45">
        <v>1</v>
      </c>
      <c r="E220" s="97">
        <v>200</v>
      </c>
      <c r="F220" s="61">
        <f t="shared" si="8"/>
        <v>200</v>
      </c>
    </row>
    <row r="221" spans="1:6" s="73" customFormat="1" ht="12.75">
      <c r="A221" s="44" t="s">
        <v>462</v>
      </c>
      <c r="B221" s="42" t="s">
        <v>445</v>
      </c>
      <c r="C221" s="44" t="s">
        <v>419</v>
      </c>
      <c r="D221" s="45">
        <v>9</v>
      </c>
      <c r="E221" s="97">
        <v>72</v>
      </c>
      <c r="F221" s="61">
        <f t="shared" si="8"/>
        <v>648</v>
      </c>
    </row>
    <row r="222" spans="1:6" s="73" customFormat="1" ht="12.75">
      <c r="A222" s="44" t="s">
        <v>460</v>
      </c>
      <c r="B222" s="42" t="s">
        <v>444</v>
      </c>
      <c r="C222" s="44" t="s">
        <v>419</v>
      </c>
      <c r="D222" s="45">
        <v>2</v>
      </c>
      <c r="E222" s="97">
        <v>120</v>
      </c>
      <c r="F222" s="61">
        <f t="shared" si="8"/>
        <v>240</v>
      </c>
    </row>
    <row r="223" spans="1:6" s="73" customFormat="1" ht="12.75">
      <c r="A223" s="52" t="s">
        <v>360</v>
      </c>
      <c r="B223" s="108" t="s">
        <v>443</v>
      </c>
      <c r="C223" s="105"/>
      <c r="D223" s="105"/>
      <c r="E223" s="105"/>
      <c r="F223" s="105"/>
    </row>
    <row r="224" spans="1:6" s="73" customFormat="1" ht="12.75">
      <c r="A224" s="44" t="s">
        <v>361</v>
      </c>
      <c r="B224" s="42" t="s">
        <v>643</v>
      </c>
      <c r="C224" s="44" t="s">
        <v>299</v>
      </c>
      <c r="D224" s="45">
        <v>12</v>
      </c>
      <c r="E224" s="97">
        <v>49.52</v>
      </c>
      <c r="F224" s="61">
        <f>D224*E224</f>
        <v>594.24</v>
      </c>
    </row>
    <row r="225" spans="1:6" s="73" customFormat="1" ht="12.75">
      <c r="A225" s="44" t="s">
        <v>362</v>
      </c>
      <c r="B225" s="42" t="s">
        <v>644</v>
      </c>
      <c r="C225" s="44" t="s">
        <v>299</v>
      </c>
      <c r="D225" s="45">
        <v>18</v>
      </c>
      <c r="E225" s="97">
        <v>45.6</v>
      </c>
      <c r="F225" s="61">
        <f>D225*E225</f>
        <v>820.8000000000001</v>
      </c>
    </row>
    <row r="226" spans="1:6" s="73" customFormat="1" ht="12.75">
      <c r="A226" s="44" t="s">
        <v>364</v>
      </c>
      <c r="B226" s="42" t="s">
        <v>442</v>
      </c>
      <c r="C226" s="44" t="s">
        <v>419</v>
      </c>
      <c r="D226" s="45">
        <v>2</v>
      </c>
      <c r="E226" s="97">
        <v>12</v>
      </c>
      <c r="F226" s="61">
        <f>D226*E226</f>
        <v>24</v>
      </c>
    </row>
    <row r="227" spans="1:6" s="73" customFormat="1" ht="12.75">
      <c r="A227" s="52" t="s">
        <v>431</v>
      </c>
      <c r="B227" s="108" t="s">
        <v>429</v>
      </c>
      <c r="C227" s="105"/>
      <c r="D227" s="105"/>
      <c r="E227" s="105"/>
      <c r="F227" s="105"/>
    </row>
    <row r="228" spans="1:6" s="73" customFormat="1" ht="12.75">
      <c r="A228" s="52" t="s">
        <v>432</v>
      </c>
      <c r="B228" s="108" t="s">
        <v>428</v>
      </c>
      <c r="C228" s="105"/>
      <c r="D228" s="105"/>
      <c r="E228" s="105"/>
      <c r="F228" s="105"/>
    </row>
    <row r="229" spans="1:6" s="73" customFormat="1" ht="25.5">
      <c r="A229" s="44" t="s">
        <v>433</v>
      </c>
      <c r="B229" s="48" t="s">
        <v>645</v>
      </c>
      <c r="C229" s="44" t="s">
        <v>299</v>
      </c>
      <c r="D229" s="62">
        <v>48</v>
      </c>
      <c r="E229" s="97">
        <v>15.82</v>
      </c>
      <c r="F229" s="51">
        <f>E229*D229</f>
        <v>759.36</v>
      </c>
    </row>
    <row r="230" spans="1:6" s="73" customFormat="1" ht="25.5">
      <c r="A230" s="44" t="s">
        <v>435</v>
      </c>
      <c r="B230" s="48" t="s">
        <v>646</v>
      </c>
      <c r="C230" s="44" t="s">
        <v>299</v>
      </c>
      <c r="D230" s="62">
        <v>21</v>
      </c>
      <c r="E230" s="97">
        <v>35.2</v>
      </c>
      <c r="F230" s="51">
        <f>E230*D230</f>
        <v>739.2</v>
      </c>
    </row>
    <row r="231" spans="1:6" s="73" customFormat="1" ht="25.5">
      <c r="A231" s="44" t="s">
        <v>436</v>
      </c>
      <c r="B231" s="48" t="s">
        <v>647</v>
      </c>
      <c r="C231" s="44" t="s">
        <v>299</v>
      </c>
      <c r="D231" s="62">
        <v>78</v>
      </c>
      <c r="E231" s="97">
        <v>52.8</v>
      </c>
      <c r="F231" s="51">
        <f>E231*D231</f>
        <v>4118.4</v>
      </c>
    </row>
    <row r="232" spans="1:6" s="73" customFormat="1" ht="12.75">
      <c r="A232" s="52" t="s">
        <v>434</v>
      </c>
      <c r="B232" s="108" t="s">
        <v>427</v>
      </c>
      <c r="C232" s="105"/>
      <c r="D232" s="105"/>
      <c r="E232" s="105"/>
      <c r="F232" s="105"/>
    </row>
    <row r="233" spans="1:6" s="73" customFormat="1" ht="12.75">
      <c r="A233" s="44" t="s">
        <v>480</v>
      </c>
      <c r="B233" s="43" t="s">
        <v>426</v>
      </c>
      <c r="C233" s="44" t="s">
        <v>419</v>
      </c>
      <c r="D233" s="63">
        <v>7</v>
      </c>
      <c r="E233" s="97">
        <v>7.68</v>
      </c>
      <c r="F233" s="51">
        <f aca="true" t="shared" si="9" ref="F233:F241">E233*D233</f>
        <v>53.76</v>
      </c>
    </row>
    <row r="234" spans="1:6" s="73" customFormat="1" ht="12.75">
      <c r="A234" s="44" t="s">
        <v>481</v>
      </c>
      <c r="B234" s="43" t="s">
        <v>425</v>
      </c>
      <c r="C234" s="50" t="s">
        <v>419</v>
      </c>
      <c r="D234" s="64">
        <v>8</v>
      </c>
      <c r="E234" s="97">
        <v>200</v>
      </c>
      <c r="F234" s="51">
        <f t="shared" si="9"/>
        <v>1600</v>
      </c>
    </row>
    <row r="235" spans="1:6" s="73" customFormat="1" ht="12.75">
      <c r="A235" s="44" t="s">
        <v>482</v>
      </c>
      <c r="B235" s="43" t="s">
        <v>424</v>
      </c>
      <c r="C235" s="50" t="s">
        <v>419</v>
      </c>
      <c r="D235" s="64">
        <v>8</v>
      </c>
      <c r="E235" s="97">
        <v>40</v>
      </c>
      <c r="F235" s="51">
        <f t="shared" si="9"/>
        <v>320</v>
      </c>
    </row>
    <row r="236" spans="1:6" s="73" customFormat="1" ht="12.75">
      <c r="A236" s="44" t="s">
        <v>483</v>
      </c>
      <c r="B236" s="43" t="s">
        <v>423</v>
      </c>
      <c r="C236" s="44" t="s">
        <v>419</v>
      </c>
      <c r="D236" s="63">
        <v>1</v>
      </c>
      <c r="E236" s="97">
        <v>48</v>
      </c>
      <c r="F236" s="51">
        <f t="shared" si="9"/>
        <v>48</v>
      </c>
    </row>
    <row r="237" spans="1:6" s="73" customFormat="1" ht="12.75">
      <c r="A237" s="44" t="s">
        <v>484</v>
      </c>
      <c r="B237" s="43" t="s">
        <v>422</v>
      </c>
      <c r="C237" s="44" t="s">
        <v>419</v>
      </c>
      <c r="D237" s="63">
        <v>2</v>
      </c>
      <c r="E237" s="97">
        <v>48</v>
      </c>
      <c r="F237" s="51">
        <f t="shared" si="9"/>
        <v>96</v>
      </c>
    </row>
    <row r="238" spans="1:6" s="73" customFormat="1" ht="12.75">
      <c r="A238" s="44" t="s">
        <v>485</v>
      </c>
      <c r="B238" s="43" t="s">
        <v>421</v>
      </c>
      <c r="C238" s="44" t="s">
        <v>419</v>
      </c>
      <c r="D238" s="63">
        <v>1</v>
      </c>
      <c r="E238" s="97">
        <v>28</v>
      </c>
      <c r="F238" s="51">
        <f t="shared" si="9"/>
        <v>28</v>
      </c>
    </row>
    <row r="239" spans="1:6" s="73" customFormat="1" ht="12.75">
      <c r="A239" s="44" t="s">
        <v>486</v>
      </c>
      <c r="B239" s="43" t="s">
        <v>440</v>
      </c>
      <c r="C239" s="44" t="s">
        <v>419</v>
      </c>
      <c r="D239" s="63">
        <v>1</v>
      </c>
      <c r="E239" s="97">
        <v>200</v>
      </c>
      <c r="F239" s="51">
        <f t="shared" si="9"/>
        <v>200</v>
      </c>
    </row>
    <row r="240" spans="1:6" s="73" customFormat="1" ht="12.75">
      <c r="A240" s="44" t="s">
        <v>487</v>
      </c>
      <c r="B240" s="43" t="s">
        <v>420</v>
      </c>
      <c r="C240" s="44" t="s">
        <v>419</v>
      </c>
      <c r="D240" s="63">
        <v>1</v>
      </c>
      <c r="E240" s="97">
        <v>48</v>
      </c>
      <c r="F240" s="51">
        <f t="shared" si="9"/>
        <v>48</v>
      </c>
    </row>
    <row r="241" spans="1:6" s="73" customFormat="1" ht="12.75">
      <c r="A241" s="44" t="s">
        <v>488</v>
      </c>
      <c r="B241" s="43" t="s">
        <v>418</v>
      </c>
      <c r="C241" s="65" t="s">
        <v>299</v>
      </c>
      <c r="D241" s="63">
        <v>13</v>
      </c>
      <c r="E241" s="97">
        <v>20</v>
      </c>
      <c r="F241" s="51">
        <f t="shared" si="9"/>
        <v>260</v>
      </c>
    </row>
    <row r="242" spans="1:6" s="73" customFormat="1" ht="12.75">
      <c r="A242" s="101" t="s">
        <v>363</v>
      </c>
      <c r="B242" s="101"/>
      <c r="C242" s="101"/>
      <c r="D242" s="101"/>
      <c r="E242" s="101"/>
      <c r="F242" s="5">
        <f>SUM(F202:F241)</f>
        <v>26598.959</v>
      </c>
    </row>
    <row r="243" spans="1:6" s="73" customFormat="1" ht="13.5" thickBot="1">
      <c r="A243" s="12"/>
      <c r="B243" s="11"/>
      <c r="C243" s="12"/>
      <c r="D243" s="13"/>
      <c r="E243" s="10"/>
      <c r="F243" s="10"/>
    </row>
    <row r="244" spans="1:6" s="73" customFormat="1" ht="13.5" thickBot="1">
      <c r="A244" s="32" t="s">
        <v>366</v>
      </c>
      <c r="B244" s="106" t="s">
        <v>365</v>
      </c>
      <c r="C244" s="106"/>
      <c r="D244" s="106"/>
      <c r="E244" s="106"/>
      <c r="F244" s="106"/>
    </row>
    <row r="245" spans="1:6" s="73" customFormat="1" ht="12.75">
      <c r="A245" s="44" t="s">
        <v>367</v>
      </c>
      <c r="B245" s="48" t="s">
        <v>515</v>
      </c>
      <c r="C245" s="44" t="s">
        <v>419</v>
      </c>
      <c r="D245" s="45">
        <v>15</v>
      </c>
      <c r="E245" s="97">
        <v>2.55</v>
      </c>
      <c r="F245" s="46">
        <f aca="true" t="shared" si="10" ref="F245:F269">(D245*E245)</f>
        <v>38.25</v>
      </c>
    </row>
    <row r="246" spans="1:6" s="73" customFormat="1" ht="12.75">
      <c r="A246" s="44" t="s">
        <v>368</v>
      </c>
      <c r="B246" s="48" t="s">
        <v>514</v>
      </c>
      <c r="C246" s="44" t="s">
        <v>419</v>
      </c>
      <c r="D246" s="45">
        <v>1</v>
      </c>
      <c r="E246" s="97">
        <v>9</v>
      </c>
      <c r="F246" s="46">
        <f t="shared" si="10"/>
        <v>9</v>
      </c>
    </row>
    <row r="247" spans="1:6" s="73" customFormat="1" ht="25.5">
      <c r="A247" s="44" t="s">
        <v>369</v>
      </c>
      <c r="B247" s="48" t="s">
        <v>657</v>
      </c>
      <c r="C247" s="44" t="s">
        <v>419</v>
      </c>
      <c r="D247" s="45">
        <v>6</v>
      </c>
      <c r="E247" s="97">
        <v>7.65</v>
      </c>
      <c r="F247" s="46">
        <f t="shared" si="10"/>
        <v>45.900000000000006</v>
      </c>
    </row>
    <row r="248" spans="1:6" s="73" customFormat="1" ht="25.5">
      <c r="A248" s="44" t="s">
        <v>370</v>
      </c>
      <c r="B248" s="48" t="s">
        <v>658</v>
      </c>
      <c r="C248" s="44" t="s">
        <v>419</v>
      </c>
      <c r="D248" s="45">
        <v>1</v>
      </c>
      <c r="E248" s="97">
        <v>14.03</v>
      </c>
      <c r="F248" s="46">
        <f t="shared" si="10"/>
        <v>14.03</v>
      </c>
    </row>
    <row r="249" spans="1:6" s="73" customFormat="1" ht="12.75">
      <c r="A249" s="44" t="s">
        <v>371</v>
      </c>
      <c r="B249" s="48" t="s">
        <v>513</v>
      </c>
      <c r="C249" s="44" t="s">
        <v>419</v>
      </c>
      <c r="D249" s="45">
        <v>1</v>
      </c>
      <c r="E249" s="97">
        <v>4.25</v>
      </c>
      <c r="F249" s="46">
        <f t="shared" si="10"/>
        <v>4.25</v>
      </c>
    </row>
    <row r="250" spans="1:6" s="73" customFormat="1" ht="12.75">
      <c r="A250" s="44" t="s">
        <v>372</v>
      </c>
      <c r="B250" s="48" t="s">
        <v>648</v>
      </c>
      <c r="C250" s="44" t="s">
        <v>419</v>
      </c>
      <c r="D250" s="45">
        <v>3</v>
      </c>
      <c r="E250" s="97">
        <v>8.08</v>
      </c>
      <c r="F250" s="46">
        <f t="shared" si="10"/>
        <v>24.240000000000002</v>
      </c>
    </row>
    <row r="251" spans="1:6" s="73" customFormat="1" ht="12.75">
      <c r="A251" s="44" t="s">
        <v>373</v>
      </c>
      <c r="B251" s="48" t="s">
        <v>649</v>
      </c>
      <c r="C251" s="44" t="s">
        <v>419</v>
      </c>
      <c r="D251" s="45">
        <v>1</v>
      </c>
      <c r="E251" s="97">
        <v>18.28</v>
      </c>
      <c r="F251" s="46">
        <f t="shared" si="10"/>
        <v>18.28</v>
      </c>
    </row>
    <row r="252" spans="1:6" s="73" customFormat="1" ht="12.75">
      <c r="A252" s="44" t="s">
        <v>374</v>
      </c>
      <c r="B252" s="48" t="s">
        <v>650</v>
      </c>
      <c r="C252" s="44" t="s">
        <v>419</v>
      </c>
      <c r="D252" s="45">
        <v>5</v>
      </c>
      <c r="E252" s="97">
        <v>7.65</v>
      </c>
      <c r="F252" s="46">
        <f t="shared" si="10"/>
        <v>38.25</v>
      </c>
    </row>
    <row r="253" spans="1:6" s="73" customFormat="1" ht="12.75">
      <c r="A253" s="44" t="s">
        <v>375</v>
      </c>
      <c r="B253" s="48" t="s">
        <v>651</v>
      </c>
      <c r="C253" s="44" t="s">
        <v>419</v>
      </c>
      <c r="D253" s="45">
        <v>5</v>
      </c>
      <c r="E253" s="97">
        <v>1.7</v>
      </c>
      <c r="F253" s="46">
        <f t="shared" si="10"/>
        <v>8.5</v>
      </c>
    </row>
    <row r="254" spans="1:6" s="73" customFormat="1" ht="12.75">
      <c r="A254" s="44" t="s">
        <v>512</v>
      </c>
      <c r="B254" s="48" t="s">
        <v>496</v>
      </c>
      <c r="C254" s="44" t="s">
        <v>419</v>
      </c>
      <c r="D254" s="45">
        <v>7</v>
      </c>
      <c r="E254" s="97">
        <v>1.28</v>
      </c>
      <c r="F254" s="46">
        <f t="shared" si="10"/>
        <v>8.96</v>
      </c>
    </row>
    <row r="255" spans="1:6" s="73" customFormat="1" ht="12.75">
      <c r="A255" s="44" t="s">
        <v>511</v>
      </c>
      <c r="B255" s="48" t="s">
        <v>495</v>
      </c>
      <c r="C255" s="44" t="s">
        <v>419</v>
      </c>
      <c r="D255" s="45">
        <v>9</v>
      </c>
      <c r="E255" s="97">
        <v>2.34</v>
      </c>
      <c r="F255" s="46">
        <f t="shared" si="10"/>
        <v>21.06</v>
      </c>
    </row>
    <row r="256" spans="1:6" s="73" customFormat="1" ht="12.75">
      <c r="A256" s="44" t="s">
        <v>510</v>
      </c>
      <c r="B256" s="48" t="s">
        <v>494</v>
      </c>
      <c r="C256" s="44" t="s">
        <v>419</v>
      </c>
      <c r="D256" s="45">
        <v>1</v>
      </c>
      <c r="E256" s="97">
        <v>2.98</v>
      </c>
      <c r="F256" s="46">
        <f t="shared" si="10"/>
        <v>2.98</v>
      </c>
    </row>
    <row r="257" spans="1:6" s="73" customFormat="1" ht="12.75">
      <c r="A257" s="44" t="s">
        <v>509</v>
      </c>
      <c r="B257" s="48" t="s">
        <v>652</v>
      </c>
      <c r="C257" s="44" t="s">
        <v>299</v>
      </c>
      <c r="D257" s="45">
        <v>43.12</v>
      </c>
      <c r="E257" s="97">
        <v>5.74</v>
      </c>
      <c r="F257" s="46">
        <f t="shared" si="10"/>
        <v>247.5088</v>
      </c>
    </row>
    <row r="258" spans="1:6" s="73" customFormat="1" ht="12.75">
      <c r="A258" s="44" t="s">
        <v>508</v>
      </c>
      <c r="B258" s="48" t="s">
        <v>653</v>
      </c>
      <c r="C258" s="44" t="s">
        <v>299</v>
      </c>
      <c r="D258" s="45">
        <v>43.17</v>
      </c>
      <c r="E258" s="97">
        <v>3.23</v>
      </c>
      <c r="F258" s="46">
        <f t="shared" si="10"/>
        <v>139.4391</v>
      </c>
    </row>
    <row r="259" spans="1:6" s="73" customFormat="1" ht="12.75">
      <c r="A259" s="44" t="s">
        <v>507</v>
      </c>
      <c r="B259" s="48" t="s">
        <v>654</v>
      </c>
      <c r="C259" s="44" t="s">
        <v>299</v>
      </c>
      <c r="D259" s="45">
        <v>72.07</v>
      </c>
      <c r="E259" s="97">
        <v>4.04</v>
      </c>
      <c r="F259" s="46">
        <f t="shared" si="10"/>
        <v>291.16279999999995</v>
      </c>
    </row>
    <row r="260" spans="1:6" s="73" customFormat="1" ht="12.75">
      <c r="A260" s="44" t="s">
        <v>506</v>
      </c>
      <c r="B260" s="48" t="s">
        <v>655</v>
      </c>
      <c r="C260" s="44" t="s">
        <v>299</v>
      </c>
      <c r="D260" s="45">
        <v>7</v>
      </c>
      <c r="E260" s="97">
        <v>4.89</v>
      </c>
      <c r="F260" s="46">
        <f t="shared" si="10"/>
        <v>34.23</v>
      </c>
    </row>
    <row r="261" spans="1:6" s="73" customFormat="1" ht="25.5">
      <c r="A261" s="44" t="s">
        <v>505</v>
      </c>
      <c r="B261" s="48" t="s">
        <v>656</v>
      </c>
      <c r="C261" s="44" t="s">
        <v>299</v>
      </c>
      <c r="D261" s="45">
        <v>82.48</v>
      </c>
      <c r="E261" s="97">
        <v>39.95</v>
      </c>
      <c r="F261" s="46">
        <f t="shared" si="10"/>
        <v>3295.0760000000005</v>
      </c>
    </row>
    <row r="262" spans="1:6" s="73" customFormat="1" ht="25.5">
      <c r="A262" s="44" t="s">
        <v>504</v>
      </c>
      <c r="B262" s="48" t="s">
        <v>0</v>
      </c>
      <c r="C262" s="44" t="s">
        <v>299</v>
      </c>
      <c r="D262" s="45">
        <v>1.72</v>
      </c>
      <c r="E262" s="97">
        <v>13.6</v>
      </c>
      <c r="F262" s="46">
        <f t="shared" si="10"/>
        <v>23.392</v>
      </c>
    </row>
    <row r="263" spans="1:6" s="73" customFormat="1" ht="25.5">
      <c r="A263" s="44" t="s">
        <v>503</v>
      </c>
      <c r="B263" s="48" t="s">
        <v>1</v>
      </c>
      <c r="C263" s="44" t="s">
        <v>299</v>
      </c>
      <c r="D263" s="45">
        <v>24.84</v>
      </c>
      <c r="E263" s="97">
        <v>21.25</v>
      </c>
      <c r="F263" s="46">
        <f t="shared" si="10"/>
        <v>527.85</v>
      </c>
    </row>
    <row r="264" spans="1:6" s="73" customFormat="1" ht="25.5">
      <c r="A264" s="44" t="s">
        <v>502</v>
      </c>
      <c r="B264" s="48" t="s">
        <v>2</v>
      </c>
      <c r="C264" s="44" t="s">
        <v>299</v>
      </c>
      <c r="D264" s="45">
        <v>9.57</v>
      </c>
      <c r="E264" s="97">
        <v>28.05</v>
      </c>
      <c r="F264" s="46">
        <f t="shared" si="10"/>
        <v>268.43850000000003</v>
      </c>
    </row>
    <row r="265" spans="1:6" s="73" customFormat="1" ht="25.5">
      <c r="A265" s="44" t="s">
        <v>501</v>
      </c>
      <c r="B265" s="48" t="s">
        <v>493</v>
      </c>
      <c r="C265" s="44" t="s">
        <v>419</v>
      </c>
      <c r="D265" s="45">
        <v>9</v>
      </c>
      <c r="E265" s="97">
        <v>216.75</v>
      </c>
      <c r="F265" s="46">
        <f t="shared" si="10"/>
        <v>1950.75</v>
      </c>
    </row>
    <row r="266" spans="1:6" s="73" customFormat="1" ht="25.5">
      <c r="A266" s="44" t="s">
        <v>500</v>
      </c>
      <c r="B266" s="48" t="s">
        <v>492</v>
      </c>
      <c r="C266" s="44" t="s">
        <v>419</v>
      </c>
      <c r="D266" s="45">
        <v>1</v>
      </c>
      <c r="E266" s="97">
        <v>318.75</v>
      </c>
      <c r="F266" s="46">
        <f t="shared" si="10"/>
        <v>318.75</v>
      </c>
    </row>
    <row r="267" spans="1:6" s="73" customFormat="1" ht="25.5">
      <c r="A267" s="44" t="s">
        <v>499</v>
      </c>
      <c r="B267" s="48" t="s">
        <v>491</v>
      </c>
      <c r="C267" s="44" t="s">
        <v>419</v>
      </c>
      <c r="D267" s="45">
        <v>1</v>
      </c>
      <c r="E267" s="46">
        <v>212.5</v>
      </c>
      <c r="F267" s="46">
        <f t="shared" si="10"/>
        <v>212.5</v>
      </c>
    </row>
    <row r="268" spans="1:6" s="73" customFormat="1" ht="25.5">
      <c r="A268" s="44" t="s">
        <v>498</v>
      </c>
      <c r="B268" s="48" t="s">
        <v>490</v>
      </c>
      <c r="C268" s="44" t="s">
        <v>419</v>
      </c>
      <c r="D268" s="45">
        <v>1</v>
      </c>
      <c r="E268" s="46">
        <v>650</v>
      </c>
      <c r="F268" s="46">
        <f t="shared" si="10"/>
        <v>650</v>
      </c>
    </row>
    <row r="269" spans="1:6" s="73" customFormat="1" ht="25.5">
      <c r="A269" s="44" t="s">
        <v>497</v>
      </c>
      <c r="B269" s="48" t="s">
        <v>489</v>
      </c>
      <c r="C269" s="44" t="s">
        <v>419</v>
      </c>
      <c r="D269" s="45">
        <v>2</v>
      </c>
      <c r="E269" s="46">
        <v>85</v>
      </c>
      <c r="F269" s="46">
        <f t="shared" si="10"/>
        <v>170</v>
      </c>
    </row>
    <row r="270" spans="1:6" s="73" customFormat="1" ht="12.75">
      <c r="A270" s="101" t="s">
        <v>376</v>
      </c>
      <c r="B270" s="101"/>
      <c r="C270" s="101"/>
      <c r="D270" s="101"/>
      <c r="E270" s="101"/>
      <c r="F270" s="5">
        <f>SUM(F245:F269)</f>
        <v>8362.7972</v>
      </c>
    </row>
    <row r="271" spans="1:6" s="73" customFormat="1" ht="13.5" thickBot="1">
      <c r="A271" s="74"/>
      <c r="B271" s="33"/>
      <c r="C271" s="33"/>
      <c r="D271" s="34"/>
      <c r="E271" s="33"/>
      <c r="F271" s="35"/>
    </row>
    <row r="272" spans="1:6" s="73" customFormat="1" ht="13.5" thickBot="1">
      <c r="A272" s="32" t="s">
        <v>385</v>
      </c>
      <c r="B272" s="106" t="s">
        <v>386</v>
      </c>
      <c r="C272" s="106"/>
      <c r="D272" s="106"/>
      <c r="E272" s="106"/>
      <c r="F272" s="106"/>
    </row>
    <row r="273" spans="1:6" s="73" customFormat="1" ht="12.75">
      <c r="A273" s="52" t="s">
        <v>389</v>
      </c>
      <c r="B273" s="107" t="s">
        <v>540</v>
      </c>
      <c r="C273" s="105"/>
      <c r="D273" s="105"/>
      <c r="E273" s="105"/>
      <c r="F273" s="105"/>
    </row>
    <row r="274" spans="1:6" s="73" customFormat="1" ht="25.5">
      <c r="A274" s="44" t="s">
        <v>390</v>
      </c>
      <c r="B274" s="48" t="s">
        <v>674</v>
      </c>
      <c r="C274" s="44" t="s">
        <v>419</v>
      </c>
      <c r="D274" s="45">
        <v>2</v>
      </c>
      <c r="E274" s="97">
        <v>68</v>
      </c>
      <c r="F274" s="46">
        <f aca="true" t="shared" si="11" ref="F274:F279">E274*D274</f>
        <v>136</v>
      </c>
    </row>
    <row r="275" spans="1:6" s="73" customFormat="1" ht="12.75">
      <c r="A275" s="44" t="s">
        <v>377</v>
      </c>
      <c r="B275" s="48" t="s">
        <v>518</v>
      </c>
      <c r="C275" s="44" t="s">
        <v>419</v>
      </c>
      <c r="D275" s="45">
        <v>2</v>
      </c>
      <c r="E275" s="97">
        <v>20</v>
      </c>
      <c r="F275" s="46">
        <f t="shared" si="11"/>
        <v>40</v>
      </c>
    </row>
    <row r="276" spans="1:6" s="73" customFormat="1" ht="38.25">
      <c r="A276" s="44" t="s">
        <v>378</v>
      </c>
      <c r="B276" s="48" t="s">
        <v>671</v>
      </c>
      <c r="C276" s="44" t="s">
        <v>419</v>
      </c>
      <c r="D276" s="45">
        <v>2</v>
      </c>
      <c r="E276" s="97">
        <v>106.4</v>
      </c>
      <c r="F276" s="46">
        <f t="shared" si="11"/>
        <v>212.8</v>
      </c>
    </row>
    <row r="277" spans="1:6" s="73" customFormat="1" ht="12.75">
      <c r="A277" s="44" t="s">
        <v>391</v>
      </c>
      <c r="B277" s="48" t="s">
        <v>676</v>
      </c>
      <c r="C277" s="44" t="s">
        <v>419</v>
      </c>
      <c r="D277" s="45">
        <v>2</v>
      </c>
      <c r="E277" s="97">
        <v>48</v>
      </c>
      <c r="F277" s="46">
        <f t="shared" si="11"/>
        <v>96</v>
      </c>
    </row>
    <row r="278" spans="1:6" s="73" customFormat="1" ht="12.75">
      <c r="A278" s="44" t="s">
        <v>392</v>
      </c>
      <c r="B278" s="48" t="s">
        <v>534</v>
      </c>
      <c r="C278" s="44" t="s">
        <v>419</v>
      </c>
      <c r="D278" s="45">
        <v>2</v>
      </c>
      <c r="E278" s="97">
        <v>28</v>
      </c>
      <c r="F278" s="46">
        <f t="shared" si="11"/>
        <v>56</v>
      </c>
    </row>
    <row r="279" spans="1:6" s="73" customFormat="1" ht="12.75">
      <c r="A279" s="44" t="s">
        <v>393</v>
      </c>
      <c r="B279" s="49" t="s">
        <v>387</v>
      </c>
      <c r="C279" s="44" t="s">
        <v>299</v>
      </c>
      <c r="D279" s="45">
        <v>4</v>
      </c>
      <c r="E279" s="97">
        <v>60</v>
      </c>
      <c r="F279" s="46">
        <f t="shared" si="11"/>
        <v>240</v>
      </c>
    </row>
    <row r="280" spans="1:6" s="73" customFormat="1" ht="12.75">
      <c r="A280" s="52" t="s">
        <v>394</v>
      </c>
      <c r="B280" s="109" t="s">
        <v>539</v>
      </c>
      <c r="C280" s="105"/>
      <c r="D280" s="105"/>
      <c r="E280" s="105"/>
      <c r="F280" s="105"/>
    </row>
    <row r="281" spans="1:6" s="73" customFormat="1" ht="25.5">
      <c r="A281" s="44" t="s">
        <v>379</v>
      </c>
      <c r="B281" s="48" t="s">
        <v>538</v>
      </c>
      <c r="C281" s="44" t="s">
        <v>419</v>
      </c>
      <c r="D281" s="45">
        <v>2</v>
      </c>
      <c r="E281" s="97">
        <v>65</v>
      </c>
      <c r="F281" s="46">
        <f aca="true" t="shared" si="12" ref="F281:F287">E281*D281</f>
        <v>130</v>
      </c>
    </row>
    <row r="282" spans="1:6" s="73" customFormat="1" ht="25.5">
      <c r="A282" s="44" t="s">
        <v>380</v>
      </c>
      <c r="B282" s="48" t="s">
        <v>673</v>
      </c>
      <c r="C282" s="44" t="s">
        <v>419</v>
      </c>
      <c r="D282" s="45">
        <v>1</v>
      </c>
      <c r="E282" s="97">
        <v>76</v>
      </c>
      <c r="F282" s="46">
        <f t="shared" si="12"/>
        <v>76</v>
      </c>
    </row>
    <row r="283" spans="1:6" s="73" customFormat="1" ht="12.75">
      <c r="A283" s="44" t="s">
        <v>381</v>
      </c>
      <c r="B283" s="48" t="s">
        <v>534</v>
      </c>
      <c r="C283" s="44" t="s">
        <v>419</v>
      </c>
      <c r="D283" s="45">
        <v>9</v>
      </c>
      <c r="E283" s="97">
        <v>28</v>
      </c>
      <c r="F283" s="46">
        <f t="shared" si="12"/>
        <v>252</v>
      </c>
    </row>
    <row r="284" spans="1:6" s="73" customFormat="1" ht="12.75">
      <c r="A284" s="44" t="s">
        <v>395</v>
      </c>
      <c r="B284" s="48" t="s">
        <v>3</v>
      </c>
      <c r="C284" s="44" t="s">
        <v>419</v>
      </c>
      <c r="D284" s="45">
        <v>11</v>
      </c>
      <c r="E284" s="97">
        <v>48</v>
      </c>
      <c r="F284" s="46">
        <f t="shared" si="12"/>
        <v>528</v>
      </c>
    </row>
    <row r="285" spans="1:6" s="73" customFormat="1" ht="12.75">
      <c r="A285" s="44" t="s">
        <v>396</v>
      </c>
      <c r="B285" s="48" t="s">
        <v>676</v>
      </c>
      <c r="C285" s="44" t="s">
        <v>419</v>
      </c>
      <c r="D285" s="45">
        <v>4</v>
      </c>
      <c r="E285" s="97">
        <v>60</v>
      </c>
      <c r="F285" s="46">
        <f t="shared" si="12"/>
        <v>240</v>
      </c>
    </row>
    <row r="286" spans="1:6" s="73" customFormat="1" ht="12.75">
      <c r="A286" s="44" t="s">
        <v>397</v>
      </c>
      <c r="B286" s="48" t="s">
        <v>677</v>
      </c>
      <c r="C286" s="44" t="s">
        <v>419</v>
      </c>
      <c r="D286" s="45">
        <v>9</v>
      </c>
      <c r="E286" s="97">
        <v>60</v>
      </c>
      <c r="F286" s="46">
        <f t="shared" si="12"/>
        <v>540</v>
      </c>
    </row>
    <row r="287" spans="1:6" s="73" customFormat="1" ht="38.25">
      <c r="A287" s="44" t="s">
        <v>537</v>
      </c>
      <c r="B287" s="48" t="s">
        <v>672</v>
      </c>
      <c r="C287" s="44" t="s">
        <v>419</v>
      </c>
      <c r="D287" s="45">
        <v>9</v>
      </c>
      <c r="E287" s="97">
        <v>140</v>
      </c>
      <c r="F287" s="46">
        <f t="shared" si="12"/>
        <v>1260</v>
      </c>
    </row>
    <row r="288" spans="1:6" s="73" customFormat="1" ht="12.75">
      <c r="A288" s="52" t="s">
        <v>398</v>
      </c>
      <c r="B288" s="107" t="s">
        <v>536</v>
      </c>
      <c r="C288" s="105"/>
      <c r="D288" s="105"/>
      <c r="E288" s="105"/>
      <c r="F288" s="105"/>
    </row>
    <row r="289" spans="1:6" s="73" customFormat="1" ht="12.75">
      <c r="A289" s="44" t="s">
        <v>382</v>
      </c>
      <c r="B289" s="48" t="s">
        <v>676</v>
      </c>
      <c r="C289" s="44" t="s">
        <v>419</v>
      </c>
      <c r="D289" s="45">
        <v>2</v>
      </c>
      <c r="E289" s="97">
        <v>48</v>
      </c>
      <c r="F289" s="46">
        <f>E289*D289</f>
        <v>96</v>
      </c>
    </row>
    <row r="290" spans="1:6" s="73" customFormat="1" ht="12.75">
      <c r="A290" s="44" t="s">
        <v>383</v>
      </c>
      <c r="B290" s="48" t="s">
        <v>677</v>
      </c>
      <c r="C290" s="44" t="s">
        <v>419</v>
      </c>
      <c r="D290" s="45">
        <v>5</v>
      </c>
      <c r="E290" s="97">
        <v>60</v>
      </c>
      <c r="F290" s="46">
        <f>E290*D290</f>
        <v>300</v>
      </c>
    </row>
    <row r="291" spans="1:6" s="73" customFormat="1" ht="38.25">
      <c r="A291" s="44" t="s">
        <v>384</v>
      </c>
      <c r="B291" s="48" t="s">
        <v>535</v>
      </c>
      <c r="C291" s="44" t="s">
        <v>419</v>
      </c>
      <c r="D291" s="45">
        <v>4</v>
      </c>
      <c r="E291" s="97">
        <v>106.4</v>
      </c>
      <c r="F291" s="46">
        <f>E291*D291</f>
        <v>425.6</v>
      </c>
    </row>
    <row r="292" spans="1:6" s="73" customFormat="1" ht="12.75">
      <c r="A292" s="44" t="s">
        <v>399</v>
      </c>
      <c r="B292" s="48" t="s">
        <v>592</v>
      </c>
      <c r="C292" s="44" t="s">
        <v>419</v>
      </c>
      <c r="D292" s="45">
        <v>4</v>
      </c>
      <c r="E292" s="97">
        <v>28</v>
      </c>
      <c r="F292" s="46">
        <f>E292*D292</f>
        <v>112</v>
      </c>
    </row>
    <row r="293" spans="1:6" s="73" customFormat="1" ht="12.75">
      <c r="A293" s="44" t="s">
        <v>400</v>
      </c>
      <c r="B293" s="48" t="s">
        <v>3</v>
      </c>
      <c r="C293" s="44" t="s">
        <v>419</v>
      </c>
      <c r="D293" s="45">
        <v>3</v>
      </c>
      <c r="E293" s="97">
        <v>20</v>
      </c>
      <c r="F293" s="46">
        <f>E293*D293</f>
        <v>60</v>
      </c>
    </row>
    <row r="294" spans="1:6" s="73" customFormat="1" ht="12.75">
      <c r="A294" s="52" t="s">
        <v>533</v>
      </c>
      <c r="B294" s="107" t="s">
        <v>532</v>
      </c>
      <c r="C294" s="105"/>
      <c r="D294" s="105"/>
      <c r="E294" s="105"/>
      <c r="F294" s="105"/>
    </row>
    <row r="295" spans="1:6" s="73" customFormat="1" ht="38.25">
      <c r="A295" s="44" t="s">
        <v>531</v>
      </c>
      <c r="B295" s="48" t="s">
        <v>593</v>
      </c>
      <c r="C295" s="44" t="s">
        <v>156</v>
      </c>
      <c r="D295" s="45">
        <v>5</v>
      </c>
      <c r="E295" s="97">
        <v>136</v>
      </c>
      <c r="F295" s="46">
        <f aca="true" t="shared" si="13" ref="F295:F302">E295*D295</f>
        <v>680</v>
      </c>
    </row>
    <row r="296" spans="1:6" s="73" customFormat="1" ht="25.5">
      <c r="A296" s="44" t="s">
        <v>530</v>
      </c>
      <c r="B296" s="48" t="s">
        <v>675</v>
      </c>
      <c r="C296" s="44" t="s">
        <v>419</v>
      </c>
      <c r="D296" s="45">
        <v>1</v>
      </c>
      <c r="E296" s="97">
        <v>76</v>
      </c>
      <c r="F296" s="46">
        <f t="shared" si="13"/>
        <v>76</v>
      </c>
    </row>
    <row r="297" spans="1:6" s="73" customFormat="1" ht="25.5">
      <c r="A297" s="44" t="s">
        <v>529</v>
      </c>
      <c r="B297" s="48" t="s">
        <v>674</v>
      </c>
      <c r="C297" s="44" t="s">
        <v>419</v>
      </c>
      <c r="D297" s="45">
        <v>1</v>
      </c>
      <c r="E297" s="97">
        <v>68</v>
      </c>
      <c r="F297" s="46">
        <f t="shared" si="13"/>
        <v>68</v>
      </c>
    </row>
    <row r="298" spans="1:6" s="73" customFormat="1" ht="12.75">
      <c r="A298" s="44" t="s">
        <v>528</v>
      </c>
      <c r="B298" s="48" t="s">
        <v>676</v>
      </c>
      <c r="C298" s="44" t="s">
        <v>419</v>
      </c>
      <c r="D298" s="45">
        <v>2</v>
      </c>
      <c r="E298" s="97">
        <v>48</v>
      </c>
      <c r="F298" s="46">
        <f t="shared" si="13"/>
        <v>96</v>
      </c>
    </row>
    <row r="299" spans="1:6" s="73" customFormat="1" ht="12.75">
      <c r="A299" s="44" t="s">
        <v>527</v>
      </c>
      <c r="B299" s="48" t="s">
        <v>677</v>
      </c>
      <c r="C299" s="44" t="s">
        <v>419</v>
      </c>
      <c r="D299" s="45">
        <v>4</v>
      </c>
      <c r="E299" s="97">
        <v>60</v>
      </c>
      <c r="F299" s="46">
        <f t="shared" si="13"/>
        <v>240</v>
      </c>
    </row>
    <row r="300" spans="1:6" s="73" customFormat="1" ht="25.5">
      <c r="A300" s="44" t="s">
        <v>526</v>
      </c>
      <c r="B300" s="48" t="s">
        <v>678</v>
      </c>
      <c r="C300" s="44" t="s">
        <v>419</v>
      </c>
      <c r="D300" s="45">
        <v>5</v>
      </c>
      <c r="E300" s="97">
        <v>72</v>
      </c>
      <c r="F300" s="46">
        <f t="shared" si="13"/>
        <v>360</v>
      </c>
    </row>
    <row r="301" spans="1:6" s="73" customFormat="1" ht="12.75">
      <c r="A301" s="44" t="s">
        <v>525</v>
      </c>
      <c r="B301" s="48" t="s">
        <v>3</v>
      </c>
      <c r="C301" s="44" t="s">
        <v>419</v>
      </c>
      <c r="D301" s="45">
        <v>3</v>
      </c>
      <c r="E301" s="97">
        <v>20</v>
      </c>
      <c r="F301" s="46">
        <f t="shared" si="13"/>
        <v>60</v>
      </c>
    </row>
    <row r="302" spans="1:6" s="73" customFormat="1" ht="12.75">
      <c r="A302" s="44" t="s">
        <v>524</v>
      </c>
      <c r="B302" s="48" t="s">
        <v>523</v>
      </c>
      <c r="C302" s="44" t="s">
        <v>419</v>
      </c>
      <c r="D302" s="45">
        <v>2</v>
      </c>
      <c r="E302" s="97">
        <v>156</v>
      </c>
      <c r="F302" s="46">
        <f t="shared" si="13"/>
        <v>312</v>
      </c>
    </row>
    <row r="303" spans="1:6" s="73" customFormat="1" ht="12.75">
      <c r="A303" s="52" t="s">
        <v>522</v>
      </c>
      <c r="B303" s="107" t="s">
        <v>521</v>
      </c>
      <c r="C303" s="105"/>
      <c r="D303" s="105"/>
      <c r="E303" s="105"/>
      <c r="F303" s="105"/>
    </row>
    <row r="304" spans="1:6" s="73" customFormat="1" ht="25.5">
      <c r="A304" s="44" t="s">
        <v>520</v>
      </c>
      <c r="B304" s="48" t="s">
        <v>673</v>
      </c>
      <c r="C304" s="44" t="s">
        <v>419</v>
      </c>
      <c r="D304" s="45">
        <v>4</v>
      </c>
      <c r="E304" s="97">
        <v>76</v>
      </c>
      <c r="F304" s="46">
        <f>E304*D304</f>
        <v>304</v>
      </c>
    </row>
    <row r="305" spans="1:6" s="73" customFormat="1" ht="12.75">
      <c r="A305" s="44" t="s">
        <v>519</v>
      </c>
      <c r="B305" s="48" t="s">
        <v>3</v>
      </c>
      <c r="C305" s="44" t="s">
        <v>419</v>
      </c>
      <c r="D305" s="45">
        <v>4</v>
      </c>
      <c r="E305" s="97">
        <v>20</v>
      </c>
      <c r="F305" s="46">
        <f>E305*D305</f>
        <v>80</v>
      </c>
    </row>
    <row r="306" spans="1:6" s="73" customFormat="1" ht="12.75">
      <c r="A306" s="52" t="s">
        <v>430</v>
      </c>
      <c r="B306" s="108" t="s">
        <v>517</v>
      </c>
      <c r="C306" s="105"/>
      <c r="D306" s="105"/>
      <c r="E306" s="105"/>
      <c r="F306" s="105"/>
    </row>
    <row r="307" spans="1:6" s="73" customFormat="1" ht="12.75">
      <c r="A307" s="44" t="s">
        <v>516</v>
      </c>
      <c r="B307" s="48" t="s">
        <v>676</v>
      </c>
      <c r="C307" s="44" t="s">
        <v>419</v>
      </c>
      <c r="D307" s="45">
        <v>3</v>
      </c>
      <c r="E307" s="97">
        <v>51</v>
      </c>
      <c r="F307" s="46">
        <f>E307*D307</f>
        <v>153</v>
      </c>
    </row>
    <row r="308" spans="1:6" s="73" customFormat="1" ht="12.75">
      <c r="A308" s="101" t="s">
        <v>401</v>
      </c>
      <c r="B308" s="101"/>
      <c r="C308" s="101"/>
      <c r="D308" s="101"/>
      <c r="E308" s="101"/>
      <c r="F308" s="5">
        <f>SUM(F274:F307)</f>
        <v>7229.400000000001</v>
      </c>
    </row>
    <row r="309" spans="1:6" s="73" customFormat="1" ht="13.5" thickBot="1">
      <c r="A309" s="12"/>
      <c r="B309" s="11"/>
      <c r="C309" s="12"/>
      <c r="D309" s="13"/>
      <c r="E309" s="10"/>
      <c r="F309" s="10"/>
    </row>
    <row r="310" spans="1:6" s="73" customFormat="1" ht="13.5" thickBot="1">
      <c r="A310" s="32" t="s">
        <v>402</v>
      </c>
      <c r="B310" s="106" t="s">
        <v>591</v>
      </c>
      <c r="C310" s="106"/>
      <c r="D310" s="106"/>
      <c r="E310" s="106"/>
      <c r="F310" s="106"/>
    </row>
    <row r="311" spans="1:6" s="73" customFormat="1" ht="12.75">
      <c r="A311" s="44" t="s">
        <v>403</v>
      </c>
      <c r="B311" s="43" t="s">
        <v>8</v>
      </c>
      <c r="C311" s="44" t="s">
        <v>241</v>
      </c>
      <c r="D311" s="45">
        <v>21.43</v>
      </c>
      <c r="E311" s="97">
        <v>212.5</v>
      </c>
      <c r="F311" s="46">
        <f>(D311*E311)</f>
        <v>4553.875</v>
      </c>
    </row>
    <row r="312" spans="1:6" s="73" customFormat="1" ht="12.75">
      <c r="A312" s="44" t="s">
        <v>404</v>
      </c>
      <c r="B312" s="43" t="s">
        <v>28</v>
      </c>
      <c r="C312" s="44" t="s">
        <v>241</v>
      </c>
      <c r="D312" s="45">
        <v>13.88</v>
      </c>
      <c r="E312" s="97">
        <v>212.5</v>
      </c>
      <c r="F312" s="46">
        <f>(D312*E312)</f>
        <v>2949.5</v>
      </c>
    </row>
    <row r="313" spans="1:6" s="73" customFormat="1" ht="25.5">
      <c r="A313" s="44" t="s">
        <v>659</v>
      </c>
      <c r="B313" s="48" t="s">
        <v>661</v>
      </c>
      <c r="C313" s="44" t="s">
        <v>241</v>
      </c>
      <c r="D313" s="45">
        <v>7</v>
      </c>
      <c r="E313" s="97">
        <v>212.5</v>
      </c>
      <c r="F313" s="46">
        <f>(D313*E313)</f>
        <v>1487.5</v>
      </c>
    </row>
    <row r="314" spans="1:6" s="73" customFormat="1" ht="12.75">
      <c r="A314" s="44" t="s">
        <v>660</v>
      </c>
      <c r="B314" s="43" t="s">
        <v>662</v>
      </c>
      <c r="C314" s="44" t="s">
        <v>299</v>
      </c>
      <c r="D314" s="45">
        <v>9.5</v>
      </c>
      <c r="E314" s="97">
        <v>212.5</v>
      </c>
      <c r="F314" s="46">
        <f>(D314*E314)</f>
        <v>2018.75</v>
      </c>
    </row>
    <row r="315" spans="1:6" s="73" customFormat="1" ht="12.75">
      <c r="A315" s="44" t="s">
        <v>663</v>
      </c>
      <c r="B315" s="43" t="s">
        <v>664</v>
      </c>
      <c r="C315" s="44" t="s">
        <v>241</v>
      </c>
      <c r="D315" s="45">
        <v>2.94</v>
      </c>
      <c r="E315" s="97">
        <v>212.5</v>
      </c>
      <c r="F315" s="46">
        <f>(D315*E315)</f>
        <v>624.75</v>
      </c>
    </row>
    <row r="316" spans="1:6" s="73" customFormat="1" ht="12.75">
      <c r="A316" s="101" t="s">
        <v>405</v>
      </c>
      <c r="B316" s="101"/>
      <c r="C316" s="101"/>
      <c r="D316" s="101"/>
      <c r="E316" s="101"/>
      <c r="F316" s="5">
        <f>SUM(F311:F315)</f>
        <v>11634.375</v>
      </c>
    </row>
    <row r="317" spans="1:6" s="73" customFormat="1" ht="13.5" thickBot="1">
      <c r="A317" s="55"/>
      <c r="B317" s="58"/>
      <c r="C317" s="55"/>
      <c r="D317" s="56"/>
      <c r="E317" s="41"/>
      <c r="F317" s="41"/>
    </row>
    <row r="318" spans="1:6" s="73" customFormat="1" ht="13.5" thickBot="1">
      <c r="A318" s="32" t="s">
        <v>186</v>
      </c>
      <c r="B318" s="106" t="s">
        <v>193</v>
      </c>
      <c r="C318" s="106"/>
      <c r="D318" s="106"/>
      <c r="E318" s="106"/>
      <c r="F318" s="106"/>
    </row>
    <row r="319" spans="1:6" s="73" customFormat="1" ht="12.75">
      <c r="A319" s="52" t="s">
        <v>187</v>
      </c>
      <c r="B319" s="107" t="s">
        <v>239</v>
      </c>
      <c r="C319" s="107"/>
      <c r="D319" s="107"/>
      <c r="E319" s="107"/>
      <c r="F319" s="107"/>
    </row>
    <row r="320" spans="1:6" s="96" customFormat="1" ht="12.75">
      <c r="A320" s="52" t="s">
        <v>188</v>
      </c>
      <c r="B320" s="108" t="s">
        <v>599</v>
      </c>
      <c r="C320" s="108"/>
      <c r="D320" s="108"/>
      <c r="E320" s="108"/>
      <c r="F320" s="108"/>
    </row>
    <row r="321" spans="1:6" s="73" customFormat="1" ht="12.75">
      <c r="A321" s="44" t="s">
        <v>189</v>
      </c>
      <c r="B321" s="43" t="s">
        <v>600</v>
      </c>
      <c r="C321" s="44" t="s">
        <v>227</v>
      </c>
      <c r="D321" s="45">
        <v>12</v>
      </c>
      <c r="E321" s="97">
        <v>24.65</v>
      </c>
      <c r="F321" s="46">
        <f>(D321*E321)</f>
        <v>295.79999999999995</v>
      </c>
    </row>
    <row r="322" spans="1:6" s="73" customFormat="1" ht="12.75">
      <c r="A322" s="44" t="s">
        <v>441</v>
      </c>
      <c r="B322" s="49" t="s">
        <v>4</v>
      </c>
      <c r="C322" s="44" t="s">
        <v>227</v>
      </c>
      <c r="D322" s="45">
        <v>6.16</v>
      </c>
      <c r="E322" s="97">
        <v>1190</v>
      </c>
      <c r="F322" s="46">
        <f>(D322*E322)</f>
        <v>7330.400000000001</v>
      </c>
    </row>
    <row r="323" spans="1:6" s="73" customFormat="1" ht="12.75">
      <c r="A323" s="52" t="s">
        <v>190</v>
      </c>
      <c r="B323" s="104" t="s">
        <v>252</v>
      </c>
      <c r="C323" s="105"/>
      <c r="D323" s="105"/>
      <c r="E323" s="105"/>
      <c r="F323" s="105"/>
    </row>
    <row r="324" spans="1:6" s="96" customFormat="1" ht="12.75">
      <c r="A324" s="52" t="s">
        <v>191</v>
      </c>
      <c r="B324" s="107" t="s">
        <v>601</v>
      </c>
      <c r="C324" s="107"/>
      <c r="D324" s="107"/>
      <c r="E324" s="107"/>
      <c r="F324" s="107"/>
    </row>
    <row r="325" spans="1:6" s="73" customFormat="1" ht="25.5">
      <c r="A325" s="44" t="s">
        <v>605</v>
      </c>
      <c r="B325" s="49" t="s">
        <v>5</v>
      </c>
      <c r="C325" s="44" t="s">
        <v>227</v>
      </c>
      <c r="D325" s="44">
        <v>20.18</v>
      </c>
      <c r="E325" s="97">
        <v>1190</v>
      </c>
      <c r="F325" s="46">
        <f>(D325*E325)</f>
        <v>24014.2</v>
      </c>
    </row>
    <row r="326" spans="1:6" s="96" customFormat="1" ht="12.75">
      <c r="A326" s="52" t="s">
        <v>604</v>
      </c>
      <c r="B326" s="107" t="s">
        <v>602</v>
      </c>
      <c r="C326" s="107"/>
      <c r="D326" s="107"/>
      <c r="E326" s="107"/>
      <c r="F326" s="107"/>
    </row>
    <row r="327" spans="1:6" s="73" customFormat="1" ht="25.5">
      <c r="A327" s="44" t="s">
        <v>606</v>
      </c>
      <c r="B327" s="49" t="s">
        <v>6</v>
      </c>
      <c r="C327" s="44" t="s">
        <v>227</v>
      </c>
      <c r="D327" s="44">
        <v>6.53</v>
      </c>
      <c r="E327" s="97">
        <v>1190</v>
      </c>
      <c r="F327" s="46">
        <f>(D327*E327)</f>
        <v>7770.700000000001</v>
      </c>
    </row>
    <row r="328" spans="1:6" s="96" customFormat="1" ht="12.75">
      <c r="A328" s="52" t="s">
        <v>607</v>
      </c>
      <c r="B328" s="107" t="s">
        <v>603</v>
      </c>
      <c r="C328" s="107"/>
      <c r="D328" s="107"/>
      <c r="E328" s="107"/>
      <c r="F328" s="107"/>
    </row>
    <row r="329" spans="1:6" s="73" customFormat="1" ht="25.5">
      <c r="A329" s="44" t="s">
        <v>608</v>
      </c>
      <c r="B329" s="49" t="s">
        <v>7</v>
      </c>
      <c r="C329" s="44" t="s">
        <v>227</v>
      </c>
      <c r="D329" s="44">
        <v>5.78</v>
      </c>
      <c r="E329" s="97">
        <v>1190</v>
      </c>
      <c r="F329" s="46">
        <f>(D329*E329)</f>
        <v>6878.200000000001</v>
      </c>
    </row>
    <row r="330" spans="1:6" s="73" customFormat="1" ht="12.75">
      <c r="A330" s="101" t="s">
        <v>192</v>
      </c>
      <c r="B330" s="101"/>
      <c r="C330" s="101"/>
      <c r="D330" s="101"/>
      <c r="E330" s="101"/>
      <c r="F330" s="5">
        <f>SUM(F329,F321,F322,F325,F327)</f>
        <v>46289.3</v>
      </c>
    </row>
    <row r="331" spans="1:6" s="73" customFormat="1" ht="13.5" thickBot="1">
      <c r="A331" s="74"/>
      <c r="B331" s="33"/>
      <c r="C331" s="33"/>
      <c r="D331" s="33"/>
      <c r="E331" s="33"/>
      <c r="F331" s="35"/>
    </row>
    <row r="332" spans="1:6" s="73" customFormat="1" ht="13.5" thickBot="1">
      <c r="A332" s="32" t="s">
        <v>194</v>
      </c>
      <c r="B332" s="106" t="s">
        <v>167</v>
      </c>
      <c r="C332" s="106"/>
      <c r="D332" s="106"/>
      <c r="E332" s="106"/>
      <c r="F332" s="106"/>
    </row>
    <row r="333" spans="1:6" s="73" customFormat="1" ht="12.75">
      <c r="A333" s="52" t="s">
        <v>195</v>
      </c>
      <c r="B333" s="104" t="s">
        <v>182</v>
      </c>
      <c r="C333" s="104"/>
      <c r="D333" s="104"/>
      <c r="E333" s="104"/>
      <c r="F333" s="104"/>
    </row>
    <row r="334" spans="1:6" s="73" customFormat="1" ht="12.75">
      <c r="A334" s="44" t="s">
        <v>196</v>
      </c>
      <c r="B334" s="42" t="s">
        <v>168</v>
      </c>
      <c r="C334" s="44" t="s">
        <v>419</v>
      </c>
      <c r="D334" s="66">
        <v>58</v>
      </c>
      <c r="E334" s="97">
        <v>32.5</v>
      </c>
      <c r="F334" s="46">
        <f>(D334*E334)</f>
        <v>1885</v>
      </c>
    </row>
    <row r="335" spans="1:6" s="73" customFormat="1" ht="25.5">
      <c r="A335" s="44" t="s">
        <v>197</v>
      </c>
      <c r="B335" s="49" t="s">
        <v>169</v>
      </c>
      <c r="C335" s="44" t="s">
        <v>419</v>
      </c>
      <c r="D335" s="66">
        <v>33</v>
      </c>
      <c r="E335" s="97">
        <v>7.87</v>
      </c>
      <c r="F335" s="46">
        <f aca="true" t="shared" si="14" ref="F335:F351">(D335*E335)</f>
        <v>259.71</v>
      </c>
    </row>
    <row r="336" spans="1:6" s="73" customFormat="1" ht="12.75">
      <c r="A336" s="44" t="s">
        <v>198</v>
      </c>
      <c r="B336" s="42" t="s">
        <v>170</v>
      </c>
      <c r="C336" s="44" t="s">
        <v>419</v>
      </c>
      <c r="D336" s="66">
        <v>22</v>
      </c>
      <c r="E336" s="97">
        <v>19.5</v>
      </c>
      <c r="F336" s="46">
        <f t="shared" si="14"/>
        <v>429</v>
      </c>
    </row>
    <row r="337" spans="1:6" s="73" customFormat="1" ht="25.5">
      <c r="A337" s="44" t="s">
        <v>174</v>
      </c>
      <c r="B337" s="49" t="s">
        <v>157</v>
      </c>
      <c r="C337" s="44" t="s">
        <v>419</v>
      </c>
      <c r="D337" s="66">
        <v>1</v>
      </c>
      <c r="E337" s="97">
        <v>44.9</v>
      </c>
      <c r="F337" s="46">
        <f t="shared" si="14"/>
        <v>44.9</v>
      </c>
    </row>
    <row r="338" spans="1:6" s="73" customFormat="1" ht="12.75">
      <c r="A338" s="52" t="s">
        <v>199</v>
      </c>
      <c r="B338" s="104" t="s">
        <v>183</v>
      </c>
      <c r="C338" s="105"/>
      <c r="D338" s="105"/>
      <c r="E338" s="105"/>
      <c r="F338" s="105"/>
    </row>
    <row r="339" spans="1:6" s="73" customFormat="1" ht="12.75">
      <c r="A339" s="44" t="s">
        <v>200</v>
      </c>
      <c r="B339" s="42" t="s">
        <v>158</v>
      </c>
      <c r="C339" s="44" t="s">
        <v>419</v>
      </c>
      <c r="D339" s="66">
        <v>17</v>
      </c>
      <c r="E339" s="97">
        <v>16.9</v>
      </c>
      <c r="F339" s="46">
        <f t="shared" si="14"/>
        <v>287.29999999999995</v>
      </c>
    </row>
    <row r="340" spans="1:6" s="73" customFormat="1" ht="12.75">
      <c r="A340" s="44" t="s">
        <v>175</v>
      </c>
      <c r="B340" s="42" t="s">
        <v>159</v>
      </c>
      <c r="C340" s="44" t="s">
        <v>419</v>
      </c>
      <c r="D340" s="66">
        <v>17</v>
      </c>
      <c r="E340" s="97">
        <v>7.15</v>
      </c>
      <c r="F340" s="46">
        <f t="shared" si="14"/>
        <v>121.55000000000001</v>
      </c>
    </row>
    <row r="341" spans="1:6" s="73" customFormat="1" ht="12.75">
      <c r="A341" s="44" t="s">
        <v>176</v>
      </c>
      <c r="B341" s="42" t="s">
        <v>171</v>
      </c>
      <c r="C341" s="44" t="s">
        <v>419</v>
      </c>
      <c r="D341" s="66">
        <v>68</v>
      </c>
      <c r="E341" s="97">
        <v>0.26</v>
      </c>
      <c r="F341" s="46">
        <f t="shared" si="14"/>
        <v>17.68</v>
      </c>
    </row>
    <row r="342" spans="1:6" s="73" customFormat="1" ht="12.75">
      <c r="A342" s="44" t="s">
        <v>177</v>
      </c>
      <c r="B342" s="42" t="s">
        <v>172</v>
      </c>
      <c r="C342" s="44" t="s">
        <v>419</v>
      </c>
      <c r="D342" s="66">
        <v>17</v>
      </c>
      <c r="E342" s="97">
        <v>11.05</v>
      </c>
      <c r="F342" s="46">
        <f t="shared" si="14"/>
        <v>187.85000000000002</v>
      </c>
    </row>
    <row r="343" spans="1:6" s="73" customFormat="1" ht="12.75">
      <c r="A343" s="44" t="s">
        <v>178</v>
      </c>
      <c r="B343" s="42" t="s">
        <v>173</v>
      </c>
      <c r="C343" s="65" t="s">
        <v>299</v>
      </c>
      <c r="D343" s="66">
        <v>118</v>
      </c>
      <c r="E343" s="97">
        <v>13.78</v>
      </c>
      <c r="F343" s="46">
        <f t="shared" si="14"/>
        <v>1626.04</v>
      </c>
    </row>
    <row r="344" spans="1:6" s="73" customFormat="1" ht="12.75">
      <c r="A344" s="44" t="s">
        <v>179</v>
      </c>
      <c r="B344" s="42" t="s">
        <v>160</v>
      </c>
      <c r="C344" s="44" t="s">
        <v>419</v>
      </c>
      <c r="D344" s="66">
        <v>5</v>
      </c>
      <c r="E344" s="97">
        <v>4.88</v>
      </c>
      <c r="F344" s="46">
        <f t="shared" si="14"/>
        <v>24.4</v>
      </c>
    </row>
    <row r="345" spans="1:6" s="73" customFormat="1" ht="12.75">
      <c r="A345" s="44" t="s">
        <v>180</v>
      </c>
      <c r="B345" s="42" t="s">
        <v>161</v>
      </c>
      <c r="C345" s="44" t="s">
        <v>419</v>
      </c>
      <c r="D345" s="66">
        <v>1</v>
      </c>
      <c r="E345" s="97">
        <v>5</v>
      </c>
      <c r="F345" s="46">
        <f t="shared" si="14"/>
        <v>5</v>
      </c>
    </row>
    <row r="346" spans="1:6" s="73" customFormat="1" ht="12.75">
      <c r="A346" s="52" t="s">
        <v>201</v>
      </c>
      <c r="B346" s="104" t="s">
        <v>184</v>
      </c>
      <c r="C346" s="105"/>
      <c r="D346" s="105"/>
      <c r="E346" s="105"/>
      <c r="F346" s="105"/>
    </row>
    <row r="347" spans="1:6" s="73" customFormat="1" ht="12.75">
      <c r="A347" s="44" t="s">
        <v>202</v>
      </c>
      <c r="B347" s="42" t="s">
        <v>162</v>
      </c>
      <c r="C347" s="44" t="s">
        <v>419</v>
      </c>
      <c r="D347" s="66">
        <v>19</v>
      </c>
      <c r="E347" s="97">
        <v>54.6</v>
      </c>
      <c r="F347" s="46">
        <f t="shared" si="14"/>
        <v>1037.4</v>
      </c>
    </row>
    <row r="348" spans="1:6" s="73" customFormat="1" ht="12.75">
      <c r="A348" s="44" t="s">
        <v>203</v>
      </c>
      <c r="B348" s="42" t="s">
        <v>163</v>
      </c>
      <c r="C348" s="65" t="s">
        <v>299</v>
      </c>
      <c r="D348" s="66">
        <v>168</v>
      </c>
      <c r="E348" s="97">
        <v>14.1</v>
      </c>
      <c r="F348" s="46">
        <f t="shared" si="14"/>
        <v>2368.7999999999997</v>
      </c>
    </row>
    <row r="349" spans="1:6" s="73" customFormat="1" ht="25.5">
      <c r="A349" s="44" t="s">
        <v>204</v>
      </c>
      <c r="B349" s="49" t="s">
        <v>164</v>
      </c>
      <c r="C349" s="44" t="s">
        <v>419</v>
      </c>
      <c r="D349" s="66">
        <v>5</v>
      </c>
      <c r="E349" s="97">
        <v>12.2</v>
      </c>
      <c r="F349" s="46">
        <f t="shared" si="14"/>
        <v>61</v>
      </c>
    </row>
    <row r="350" spans="1:6" s="73" customFormat="1" ht="12.75">
      <c r="A350" s="44" t="s">
        <v>205</v>
      </c>
      <c r="B350" s="42" t="s">
        <v>165</v>
      </c>
      <c r="C350" s="44" t="s">
        <v>419</v>
      </c>
      <c r="D350" s="66">
        <v>19</v>
      </c>
      <c r="E350" s="97">
        <v>6.65</v>
      </c>
      <c r="F350" s="46">
        <f t="shared" si="14"/>
        <v>126.35000000000001</v>
      </c>
    </row>
    <row r="351" spans="1:6" s="73" customFormat="1" ht="12.75">
      <c r="A351" s="44" t="s">
        <v>181</v>
      </c>
      <c r="B351" s="42" t="s">
        <v>166</v>
      </c>
      <c r="C351" s="65" t="s">
        <v>299</v>
      </c>
      <c r="D351" s="66">
        <v>1.9</v>
      </c>
      <c r="E351" s="97">
        <v>35</v>
      </c>
      <c r="F351" s="46">
        <f t="shared" si="14"/>
        <v>66.5</v>
      </c>
    </row>
    <row r="352" spans="1:6" s="73" customFormat="1" ht="12.75">
      <c r="A352" s="101" t="s">
        <v>206</v>
      </c>
      <c r="B352" s="101"/>
      <c r="C352" s="101"/>
      <c r="D352" s="101"/>
      <c r="E352" s="101"/>
      <c r="F352" s="5">
        <f>SUM(F334:F351)</f>
        <v>8548.48</v>
      </c>
    </row>
    <row r="353" spans="1:6" s="73" customFormat="1" ht="13.5" thickBot="1">
      <c r="A353" s="12"/>
      <c r="B353" s="33"/>
      <c r="C353" s="33"/>
      <c r="D353" s="33"/>
      <c r="E353" s="33"/>
      <c r="F353" s="35"/>
    </row>
    <row r="354" spans="1:6" s="73" customFormat="1" ht="13.5" thickBot="1">
      <c r="A354" s="32" t="s">
        <v>95</v>
      </c>
      <c r="B354" s="106" t="s">
        <v>94</v>
      </c>
      <c r="C354" s="106"/>
      <c r="D354" s="106"/>
      <c r="E354" s="106"/>
      <c r="F354" s="106"/>
    </row>
    <row r="355" spans="1:6" s="73" customFormat="1" ht="12.75">
      <c r="A355" s="50" t="s">
        <v>93</v>
      </c>
      <c r="B355" s="49" t="s">
        <v>92</v>
      </c>
      <c r="C355" s="50" t="s">
        <v>241</v>
      </c>
      <c r="D355" s="59">
        <v>400</v>
      </c>
      <c r="E355" s="97">
        <v>6.5</v>
      </c>
      <c r="F355" s="51">
        <f>(D355*E355)</f>
        <v>2600</v>
      </c>
    </row>
    <row r="356" spans="1:6" s="73" customFormat="1" ht="12.75">
      <c r="A356" s="50" t="s">
        <v>91</v>
      </c>
      <c r="B356" s="49" t="s">
        <v>686</v>
      </c>
      <c r="C356" s="44" t="s">
        <v>419</v>
      </c>
      <c r="D356" s="59">
        <v>11</v>
      </c>
      <c r="E356" s="97">
        <v>180</v>
      </c>
      <c r="F356" s="51">
        <f>(D356*E356)</f>
        <v>1980</v>
      </c>
    </row>
    <row r="357" spans="1:6" s="73" customFormat="1" ht="12.75">
      <c r="A357" s="50" t="s">
        <v>684</v>
      </c>
      <c r="B357" s="49" t="s">
        <v>685</v>
      </c>
      <c r="C357" s="44" t="s">
        <v>419</v>
      </c>
      <c r="D357" s="59">
        <v>5</v>
      </c>
      <c r="E357" s="97">
        <v>380</v>
      </c>
      <c r="F357" s="51">
        <f>(D357*E357)</f>
        <v>1900</v>
      </c>
    </row>
    <row r="358" spans="1:6" s="73" customFormat="1" ht="25.5">
      <c r="A358" s="50" t="s">
        <v>687</v>
      </c>
      <c r="B358" s="49" t="s">
        <v>679</v>
      </c>
      <c r="C358" s="44" t="s">
        <v>419</v>
      </c>
      <c r="D358" s="61">
        <v>3</v>
      </c>
      <c r="E358" s="97">
        <v>325</v>
      </c>
      <c r="F358" s="51">
        <f>(D358*E358)</f>
        <v>975</v>
      </c>
    </row>
    <row r="359" spans="1:6" s="73" customFormat="1" ht="12.75">
      <c r="A359" s="101" t="s">
        <v>90</v>
      </c>
      <c r="B359" s="101"/>
      <c r="C359" s="101"/>
      <c r="D359" s="101"/>
      <c r="E359" s="101"/>
      <c r="F359" s="5">
        <f>SUM(F355:F358)</f>
        <v>7455</v>
      </c>
    </row>
    <row r="360" spans="1:6" s="73" customFormat="1" ht="13.5" thickBot="1">
      <c r="A360" s="7"/>
      <c r="B360" s="6"/>
      <c r="C360" s="7"/>
      <c r="D360" s="8"/>
      <c r="E360" s="9"/>
      <c r="F360" s="9"/>
    </row>
    <row r="361" spans="1:6" s="73" customFormat="1" ht="13.5" thickBot="1">
      <c r="A361" s="32" t="s">
        <v>89</v>
      </c>
      <c r="B361" s="106" t="s">
        <v>88</v>
      </c>
      <c r="C361" s="106"/>
      <c r="D361" s="106"/>
      <c r="E361" s="106"/>
      <c r="F361" s="106"/>
    </row>
    <row r="362" spans="1:6" s="73" customFormat="1" ht="12.75">
      <c r="A362" s="50" t="s">
        <v>87</v>
      </c>
      <c r="B362" s="67" t="s">
        <v>86</v>
      </c>
      <c r="C362" s="50" t="s">
        <v>241</v>
      </c>
      <c r="D362" s="47">
        <v>564.5</v>
      </c>
      <c r="E362" s="97">
        <v>1.05</v>
      </c>
      <c r="F362" s="51">
        <f>(D362*E362)</f>
        <v>592.725</v>
      </c>
    </row>
    <row r="363" spans="1:6" s="73" customFormat="1" ht="12.75">
      <c r="A363" s="101" t="s">
        <v>85</v>
      </c>
      <c r="B363" s="101"/>
      <c r="C363" s="101"/>
      <c r="D363" s="101"/>
      <c r="E363" s="101"/>
      <c r="F363" s="5">
        <f>SUM(F362)</f>
        <v>592.725</v>
      </c>
    </row>
    <row r="364" spans="1:6" s="73" customFormat="1" ht="12.75">
      <c r="A364" s="12"/>
      <c r="B364" s="11"/>
      <c r="C364" s="12"/>
      <c r="D364" s="13"/>
      <c r="E364" s="10"/>
      <c r="F364" s="10"/>
    </row>
    <row r="365" spans="1:6" s="73" customFormat="1" ht="12.75">
      <c r="A365" s="102" t="s">
        <v>185</v>
      </c>
      <c r="B365" s="103"/>
      <c r="C365" s="103"/>
      <c r="D365" s="103"/>
      <c r="E365" s="103"/>
      <c r="F365" s="36">
        <v>619918.81</v>
      </c>
    </row>
  </sheetData>
  <sheetProtection/>
  <mergeCells count="82">
    <mergeCell ref="A363:E363"/>
    <mergeCell ref="A365:E365"/>
    <mergeCell ref="B128:F128"/>
    <mergeCell ref="B129:F129"/>
    <mergeCell ref="B136:F136"/>
    <mergeCell ref="B144:F144"/>
    <mergeCell ref="B154:F154"/>
    <mergeCell ref="B168:F168"/>
    <mergeCell ref="B177:F177"/>
    <mergeCell ref="A352:E352"/>
    <mergeCell ref="B354:F354"/>
    <mergeCell ref="A359:E359"/>
    <mergeCell ref="B361:F361"/>
    <mergeCell ref="B332:F332"/>
    <mergeCell ref="B333:F333"/>
    <mergeCell ref="B338:F338"/>
    <mergeCell ref="B346:F346"/>
    <mergeCell ref="B324:F324"/>
    <mergeCell ref="B326:F326"/>
    <mergeCell ref="B328:F328"/>
    <mergeCell ref="A330:E330"/>
    <mergeCell ref="B318:F318"/>
    <mergeCell ref="B319:F319"/>
    <mergeCell ref="B320:F320"/>
    <mergeCell ref="B323:F323"/>
    <mergeCell ref="B306:F306"/>
    <mergeCell ref="A308:E308"/>
    <mergeCell ref="B310:F310"/>
    <mergeCell ref="A316:E316"/>
    <mergeCell ref="B280:F280"/>
    <mergeCell ref="B288:F288"/>
    <mergeCell ref="B294:F294"/>
    <mergeCell ref="B303:F303"/>
    <mergeCell ref="B244:F244"/>
    <mergeCell ref="A270:E270"/>
    <mergeCell ref="B272:F272"/>
    <mergeCell ref="B273:F273"/>
    <mergeCell ref="B227:F227"/>
    <mergeCell ref="B228:F228"/>
    <mergeCell ref="B232:F232"/>
    <mergeCell ref="A242:E242"/>
    <mergeCell ref="B200:F200"/>
    <mergeCell ref="B201:F201"/>
    <mergeCell ref="B223:F223"/>
    <mergeCell ref="A126:E126"/>
    <mergeCell ref="B181:F181"/>
    <mergeCell ref="B186:F186"/>
    <mergeCell ref="B189:F189"/>
    <mergeCell ref="B195:F195"/>
    <mergeCell ref="A198:E198"/>
    <mergeCell ref="A110:E110"/>
    <mergeCell ref="B112:F112"/>
    <mergeCell ref="A117:E117"/>
    <mergeCell ref="B119:F119"/>
    <mergeCell ref="A88:E88"/>
    <mergeCell ref="B90:F90"/>
    <mergeCell ref="A98:E98"/>
    <mergeCell ref="B100:F100"/>
    <mergeCell ref="A76:E76"/>
    <mergeCell ref="B78:F78"/>
    <mergeCell ref="A83:E83"/>
    <mergeCell ref="B85:F85"/>
    <mergeCell ref="A45:E45"/>
    <mergeCell ref="B47:F47"/>
    <mergeCell ref="A53:E53"/>
    <mergeCell ref="B55:F55"/>
    <mergeCell ref="B37:F37"/>
    <mergeCell ref="B39:F39"/>
    <mergeCell ref="B41:F41"/>
    <mergeCell ref="B43:F43"/>
    <mergeCell ref="B28:F28"/>
    <mergeCell ref="B31:F31"/>
    <mergeCell ref="A34:E34"/>
    <mergeCell ref="B36:F36"/>
    <mergeCell ref="A18:E18"/>
    <mergeCell ref="B20:F20"/>
    <mergeCell ref="A25:E25"/>
    <mergeCell ref="B27:F27"/>
    <mergeCell ref="A1:F1"/>
    <mergeCell ref="A2:F2"/>
    <mergeCell ref="A8:F8"/>
    <mergeCell ref="B12:F12"/>
  </mergeCells>
  <conditionalFormatting sqref="E352:E353 E333 D333:D337 D347:D353 D330:E331 D339:D345 D316:E316 D358 D308:E308 D270:E271 E242 D233:D242 D229:D231 D224:D226 D214:D222 E198 D196:D198 D167:E167 D169:D176 D178:D180 D182:D185 D187:D188 D190:D194 E145 D155:D166 D154:E154 D137:D143 D130:D135 D145:D153 D45:E45 D10:E10 D18:E18 D56:E56 D64:E64 D67 D34:E34">
    <cfRule type="cellIs" priority="1" dxfId="0" operator="equal" stopIfTrue="1">
      <formula>0</formula>
    </cfRule>
  </conditionalFormatting>
  <printOptions horizontalCentered="1"/>
  <pageMargins left="0.2362204724409449" right="0.4724409448818898" top="0.4724409448818898" bottom="0.7480314960629921" header="0.31496062992125984" footer="0.2755905511811024"/>
  <pageSetup fitToHeight="10" horizontalDpi="600" verticalDpi="600" orientation="portrait" paperSize="9" scale="7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Extreme_Lite²</cp:lastModifiedBy>
  <cp:lastPrinted>2010-04-15T20:37:14Z</cp:lastPrinted>
  <dcterms:created xsi:type="dcterms:W3CDTF">2009-07-02T17:29:30Z</dcterms:created>
  <dcterms:modified xsi:type="dcterms:W3CDTF">2011-08-24T19:24:38Z</dcterms:modified>
  <cp:category/>
  <cp:version/>
  <cp:contentType/>
  <cp:contentStatus/>
</cp:coreProperties>
</file>